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085" windowHeight="8760" activeTab="2"/>
  </bookViews>
  <sheets>
    <sheet name="Identifikimi i Det Prapambetura" sheetId="1" r:id="rId1"/>
    <sheet name="Tregusesit mujore te NJVQV" sheetId="4" r:id="rId2"/>
    <sheet name="Sheet1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A">#REF!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123Graph_A" hidden="1">'[1]DAILY from archive'!#REF!</definedName>
    <definedName name="__123Graph_AADVANCE" hidden="1">#REF!</definedName>
    <definedName name="__123Graph_ACUMCHANGE" hidden="1">'[2]DAILY from archive'!#REF!</definedName>
    <definedName name="__123Graph_ADAILYEXR" hidden="1">'[2]DAILY from archive'!$J$177:$J$332</definedName>
    <definedName name="__123Graph_ADAILYRATE" hidden="1">'[2]DAILY from archive'!#REF!</definedName>
    <definedName name="__123Graph_AGRAPH1" hidden="1">[3]M!#REF!</definedName>
    <definedName name="__123Graph_AGRAPH2" hidden="1">[3]M!#REF!</definedName>
    <definedName name="__123Graph_AGRAPH3" hidden="1">[3]M!#REF!</definedName>
    <definedName name="__123Graph_AIBRD_LEND" hidden="1">[4]WB!$Q$13:$AK$13</definedName>
    <definedName name="__123Graph_APIPELINE" hidden="1">[4]BoP!$U$359:$AQ$359</definedName>
    <definedName name="__123Graph_AREER" hidden="1">[4]ER!#REF!</definedName>
    <definedName name="__123Graph_ARESERVES" hidden="1">[5]NFA!$AX$73:$BZ$73</definedName>
    <definedName name="__123Graph_B" hidden="1">[6]revagtrim!#REF!</definedName>
    <definedName name="__123Graph_BCUMCHANGE" hidden="1">'[2]DAILY from archive'!#REF!</definedName>
    <definedName name="__123Graph_BDAILYEXR" hidden="1">'[2]DAILY from archive'!#REF!</definedName>
    <definedName name="__123Graph_BDAILYRATE" hidden="1">'[2]DAILY from archive'!#REF!</definedName>
    <definedName name="__123Graph_BIBRD_LEND" hidden="1">[4]WB!$Q$61:$AK$61</definedName>
    <definedName name="__123Graph_BPIPELINE" hidden="1">[4]BoP!$U$358:$AQ$358</definedName>
    <definedName name="__123Graph_BREER" hidden="1">[4]ER!#REF!</definedName>
    <definedName name="__123Graph_BRESERVES" hidden="1">[5]NFA!$AX$74:$BZ$74</definedName>
    <definedName name="__123Graph_C" hidden="1">[6]revagtrim!#REF!</definedName>
    <definedName name="__123Graph_CDAILYEXR" hidden="1">'[2]DAILY from archive'!#REF!</definedName>
    <definedName name="__123Graph_CDAILYRATE" hidden="1">'[2]DAILY from archive'!#REF!</definedName>
    <definedName name="__123Graph_CREER" hidden="1">[4]ER!#REF!</definedName>
    <definedName name="__123Graph_D" hidden="1">[7]SEI!#REF!</definedName>
    <definedName name="__123Graph_DDAILYEXR" hidden="1">'[2]DAILY from archive'!#REF!</definedName>
    <definedName name="__123Graph_DDAILYRATE" hidden="1">'[2]DAILY from archive'!#REF!</definedName>
    <definedName name="__123Graph_E" hidden="1">[7]SEI!#REF!</definedName>
    <definedName name="__123Graph_EDAILYEXR" hidden="1">'[2]DAILY from archive'!#REF!</definedName>
    <definedName name="__123Graph_F" hidden="1">[7]SEI!#REF!</definedName>
    <definedName name="__123Graph_FDAILYEXR" hidden="1">'[2]DAILY from archive'!$AA$18:$AA$332</definedName>
    <definedName name="__123Graph_X" hidden="1">'[8]SUMMARY TABLE'!$C$5:$S$5</definedName>
    <definedName name="__123Graph_XCUMCHANGE" hidden="1">'[2]DAILY from archive'!#REF!</definedName>
    <definedName name="__123Graph_XDAILYEXR" hidden="1">'[2]DAILY from archive'!$D$177:$D$332</definedName>
    <definedName name="__123Graph_XDAILYRATE" hidden="1">'[2]DAILY from archive'!$D$177:$D$332</definedName>
    <definedName name="__123Graph_XIBRD_LEND" hidden="1">[4]WB!$Q$9:$AK$9</definedName>
    <definedName name="__COL1">[9]SimInp1:ModDef!$A$1:$V$130</definedName>
    <definedName name="__END94">'[10]End-94'!$D$102:$AS$189</definedName>
    <definedName name="__MCV1">[11]Main!$E$64:$AH$64</definedName>
    <definedName name="__SUM2">[10]BoP!$G$174:$AR$216</definedName>
    <definedName name="__tab06">#REF!</definedName>
    <definedName name="__tab07">#REF!</definedName>
    <definedName name="__tab1">#REF!</definedName>
    <definedName name="__tab10">#REF!</definedName>
    <definedName name="__tab11">#REF!</definedName>
    <definedName name="__tab12">#REF!</definedName>
    <definedName name="__tab13">#REF!</definedName>
    <definedName name="__tab14">#REF!</definedName>
    <definedName name="__tab15">#REF!</definedName>
    <definedName name="__tab16">#REF!</definedName>
    <definedName name="__tab17">#REF!</definedName>
    <definedName name="__tab18">#REF!</definedName>
    <definedName name="__tab19">#REF!</definedName>
    <definedName name="__tab2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5">#REF!</definedName>
    <definedName name="__tab26">#REF!</definedName>
    <definedName name="__tab27">#REF!</definedName>
    <definedName name="__tab28">#REF!</definedName>
    <definedName name="__tab29">#REF!</definedName>
    <definedName name="__tab3">#REF!</definedName>
    <definedName name="__tab30">#REF!</definedName>
    <definedName name="__tab31">#REF!</definedName>
    <definedName name="__tab32">#REF!</definedName>
    <definedName name="__tab33">#REF!</definedName>
    <definedName name="__tab4">#REF!</definedName>
    <definedName name="__tab5">#REF!</definedName>
    <definedName name="__tab6">#REF!</definedName>
    <definedName name="__tab7">#REF!</definedName>
    <definedName name="__tab8">#REF!</definedName>
    <definedName name="__tab9">[12]Assumptions!#REF!</definedName>
    <definedName name="__TB1">[13]SummaryCG!$A$4:$CL$77</definedName>
    <definedName name="__TB2">[13]CGRev!$A$4:$CL$43</definedName>
    <definedName name="__TB3">[13]CGExp!$A$4:$CL$86</definedName>
    <definedName name="__TB4">[13]CGExternal!$B$4:$CL$55</definedName>
    <definedName name="__TB5">[13]CGAuthMeth!$B$4:$CL$55</definedName>
    <definedName name="__TB6">[13]CGAuthMeth!$B$64:$CL$131</definedName>
    <definedName name="__TB7">[13]CGFin_Monthly!$B$4:$AC$73</definedName>
    <definedName name="__TB8">[13]CGFin_Monthly!$B$174:$AC$234</definedName>
    <definedName name="__WB1">[10]WB!$D$13:$AF$264</definedName>
    <definedName name="__WB2">[10]WB!$AG$13:$AQ$264</definedName>
    <definedName name="_1Macros_Import_.qbop">[14]!'[Macros Import].qbop'</definedName>
    <definedName name="_2__123Graph_ACPI_ER_LOG" hidden="1">[4]ER!#REF!</definedName>
    <definedName name="_3__123Graph_AIBA_IBRD" hidden="1">[4]WB!$Q$62:$AK$62</definedName>
    <definedName name="_4__123Graph_AWB_ADJ_PRJ" hidden="1">[4]WB!$Q$255:$AK$255</definedName>
    <definedName name="_5__123Graph_BCPI_ER_LOG" hidden="1">[4]ER!#REF!</definedName>
    <definedName name="_6__123Graph_BIBA_IBRD" hidden="1">[4]WB!#REF!</definedName>
    <definedName name="_7__123Graph_BWB_ADJ_PRJ" hidden="1">[4]WB!$Q$257:$AK$257</definedName>
    <definedName name="_COL1">[9]SimInp1:ModDef!$A$1:$V$130</definedName>
    <definedName name="_END94">'[10]End-94'!$D$102:$AS$189</definedName>
    <definedName name="_Fill" hidden="1">#REF!</definedName>
    <definedName name="_Filler" hidden="1">[15]A!$A$43:$A$598</definedName>
    <definedName name="_Key2" hidden="1">[16]Contents!#REF!</definedName>
    <definedName name="_MCV1">[11]Main!$E$64:$AH$64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UM2">[10]BoP!$G$174:$AR$216</definedName>
    <definedName name="_tab06">#REF!</definedName>
    <definedName name="_tab07">#REF!</definedName>
    <definedName name="_tab1">#REF!</definedName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17">#REF!</definedName>
    <definedName name="_tab18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[12]Assumptions!#REF!</definedName>
    <definedName name="_TB1">[13]SummaryCG!$A$4:$CL$77</definedName>
    <definedName name="_TB2">[13]CGRev!$A$4:$CL$43</definedName>
    <definedName name="_TB3">[13]CGExp!$A$4:$CL$86</definedName>
    <definedName name="_TB4">[13]CGExternal!$B$4:$CL$55</definedName>
    <definedName name="_TB5">[13]CGAuthMeth!$B$4:$CL$55</definedName>
    <definedName name="_TB6">[13]CGAuthMeth!$B$64:$CL$131</definedName>
    <definedName name="_TB7">[13]CGFin_Monthly!$B$4:$AC$73</definedName>
    <definedName name="_TB8">[13]CGFin_Monthly!$B$174:$AC$234</definedName>
    <definedName name="_WB1">[10]WB!$D$13:$AF$264</definedName>
    <definedName name="_WB2">[10]WB!$AG$13:$AQ$264</definedName>
    <definedName name="a">[17]Debt!$T$2</definedName>
    <definedName name="ACTIVATE">#REF!</definedName>
    <definedName name="AID">#REF!</definedName>
    <definedName name="AlPr_TB_1">#REF!</definedName>
    <definedName name="AlPr_TB_1b">#REF!</definedName>
    <definedName name="ALTBCA">[11]QQ!$E$11:$AH$11</definedName>
    <definedName name="ALTNGDP_R">[11]Q4!$E$53:$AH$53</definedName>
    <definedName name="ALTPCPI">[11]Q6!$E$27:$AH$27</definedName>
    <definedName name="ams" hidden="1">{"Main Economic Indicators",#N/A,FALSE,"C"}</definedName>
    <definedName name="amstwo" hidden="1">{"Main Economic Indicators",#N/A,FALSE,"C"}</definedName>
    <definedName name="anscount" hidden="1">1</definedName>
    <definedName name="APr_1">#REF!</definedName>
    <definedName name="APr_1b">#REF!</definedName>
    <definedName name="APr_2">#REF!</definedName>
    <definedName name="Apr_2b">#REF!</definedName>
    <definedName name="Apr_Diffb">#REF!</definedName>
    <definedName name="Assistance">#REF!</definedName>
    <definedName name="assu">#REF!</definedName>
    <definedName name="ASSUMPN2">#REF!</definedName>
    <definedName name="ATS">#REF!</definedName>
    <definedName name="Balance_of_payments">#REF!</definedName>
    <definedName name="basktind">[18]Bask_fd!$BR$9:$CE$51</definedName>
    <definedName name="basktinf">[18]Bask_fd!#REF!</definedName>
    <definedName name="basktinf12\">[18]Bask_fd!#REF!</definedName>
    <definedName name="BCA">[11]QQ!$E$9:$AH$9</definedName>
    <definedName name="BCA_GDP">[11]QQ!$E$10:$AH$10</definedName>
    <definedName name="BCA_NGDP">#REF!</definedName>
    <definedName name="BE">[11]Q6!$E$137:$AH$137</definedName>
    <definedName name="BEA">[11]QQ!$E$140:$AH$140</definedName>
    <definedName name="BEC">#REF!</definedName>
    <definedName name="BED">#REF!</definedName>
    <definedName name="BED_6">#REF!</definedName>
    <definedName name="BEO">[11]Q6!$E$142:$AH$142</definedName>
    <definedName name="BER">[11]QQ!$E$141:$AH$141</definedName>
    <definedName name="BESD">[11]Q7!$E$42:$AH$42</definedName>
    <definedName name="BF">[11]QQ!$E$55:$AH$55</definedName>
    <definedName name="BFD">[11]QQ!$E$58:$AH$58</definedName>
    <definedName name="BFDA">[11]Q6!$E$60:$AH$60</definedName>
    <definedName name="BFDI">[11]Q6!$E$63:$AH$63</definedName>
    <definedName name="BFDIL">[11]QQ!$E$65:$AH$65</definedName>
    <definedName name="BFL_D">[11]DA!$E$49:$AH$49</definedName>
    <definedName name="BFO">[11]QQ!$E$90:$AH$90</definedName>
    <definedName name="BFOA">[11]Q6!$E$98:$AH$98</definedName>
    <definedName name="BFOAG">[11]QQ!$E$100:$AH$100</definedName>
    <definedName name="BFOAP">[11]Q6!$E$101:$AH$101</definedName>
    <definedName name="BFOG">[11]Q6!$E$93:$AH$93</definedName>
    <definedName name="BFOL">[11]QQ!$E$104:$AH$104</definedName>
    <definedName name="BFOL_B">[11]QQ!$E$118:$AH$118</definedName>
    <definedName name="BFOL_G">[11]QQ!$E$113:$AH$113</definedName>
    <definedName name="BFOL_L">#REF!</definedName>
    <definedName name="BFOL_O">[11]Q6!$E$120:$AH$120</definedName>
    <definedName name="BFOL_S">#REF!</definedName>
    <definedName name="BFOLB">#REF!</definedName>
    <definedName name="BFOLG">[11]Q6!$E$107:$AH$107</definedName>
    <definedName name="BFOLG_L">#REF!</definedName>
    <definedName name="BFOLP">[11]Q6!$E$109:$AH$109</definedName>
    <definedName name="BFOP">[11]Q6!$E$95:$AH$95</definedName>
    <definedName name="BFP">[11]QQ!$E$68:$AH$68</definedName>
    <definedName name="BFPA">[11]Q6!$E$75:$AH$75</definedName>
    <definedName name="BFPAG">[11]QQ!$E$77:$AH$77</definedName>
    <definedName name="BFPG">[11]Q6!$E$72:$AH$72</definedName>
    <definedName name="BFPL">[11]Q6!$E$78:$AH$78</definedName>
    <definedName name="BFPLBN">#REF!</definedName>
    <definedName name="BFPLD">[11]QQ!$E$83:$AH$83</definedName>
    <definedName name="BFPLD_G">#REF!</definedName>
    <definedName name="BFPLDG">[11]Q6!$E$88:$AH$88</definedName>
    <definedName name="BFPLDP">[11]Q6!$E$86:$AH$86</definedName>
    <definedName name="BFPLE">[11]Q6!$E$81:$AH$81</definedName>
    <definedName name="BFPLE_G">#REF!</definedName>
    <definedName name="BFPLMM">#REF!</definedName>
    <definedName name="BFPP">[11]Q6!$E$70:$AH$70</definedName>
    <definedName name="BFRA">[11]QQ!$E$123:$AH$123</definedName>
    <definedName name="BFUND">[11]Q6!$E$115:$AH$115</definedName>
    <definedName name="BGS">[11]Q6!$E$13:$AH$13</definedName>
    <definedName name="BI">[11]Q6!$E$32:$AH$32</definedName>
    <definedName name="BIC">[11]Q6!$E$35:$AH$35</definedName>
    <definedName name="BID">[11]Q6!$E$38:$AH$38</definedName>
    <definedName name="BIL">[19]Work!$B$26:$AG$97</definedName>
    <definedName name="BIP">#REF!</definedName>
    <definedName name="BK">[11]Q6!$E$48:$AH$48</definedName>
    <definedName name="BKF">[11]QQ!$E$51:$AH$51</definedName>
    <definedName name="BKF_6">[11]Q6!$E$139:$AH$139</definedName>
    <definedName name="BKFA">#REF!</definedName>
    <definedName name="BKO">[11]Q6!$E$52:$AH$52</definedName>
    <definedName name="BM">[11]Q6!$E$24:$AH$24</definedName>
    <definedName name="BMG">[11]Q6!$E$27:$AH$27</definedName>
    <definedName name="BMII">[11]QQ!$E$40:$AH$40</definedName>
    <definedName name="BMII_7">[11]Q7!$E$40:$AH$40</definedName>
    <definedName name="BMS">[11]Q6!$E$29:$AH$29</definedName>
    <definedName name="BOP">[11]Q6!$E$130:$AH$130</definedName>
    <definedName name="BOP_GDP">[11]Q6!$E$131:$AH$131</definedName>
    <definedName name="BRASS">[11]QQ!$E$150:$AH$150</definedName>
    <definedName name="BRASS_6">[11]Q6!$E$126:$AH$126</definedName>
    <definedName name="BRO">#REF!</definedName>
    <definedName name="BTR">[11]Q6!$E$42:$AH$42</definedName>
    <definedName name="BTRG">[11]Q6!$E$44:$AH$44</definedName>
    <definedName name="BTRP">[11]Q6!$E$45:$AH$45</definedName>
    <definedName name="budfin">#REF!</definedName>
    <definedName name="budget_financing">#REF!</definedName>
    <definedName name="BX">[11]Q6!$E$16:$AH$16</definedName>
    <definedName name="BXG">[11]Q6!$E$19:$AH$19</definedName>
    <definedName name="BXS">[11]Q6!$E$21:$AH$21</definedName>
    <definedName name="CAD">#REF!</definedName>
    <definedName name="CalcMCV_4">[11]Q4!$E$58:$AH$58</definedName>
    <definedName name="categories">#REF!</definedName>
    <definedName name="CCODE">#REF!</definedName>
    <definedName name="Ceiling_on_net_domestic_credit_to_the_government">#REF!</definedName>
    <definedName name="CHANGESWRITE">#REF!</definedName>
    <definedName name="CHART_4">[19]RED98DATA!$B$62:$CG$74</definedName>
    <definedName name="CHART1_3">[19]RED98DATA!$B$2:$BY$78</definedName>
    <definedName name="CHART10_11">[19]RED98DATA!$A$160:$CJ$249</definedName>
    <definedName name="CHART11">[19]RED98DATA!$A$253:$U$258</definedName>
    <definedName name="CHART14">[19]RED98DATA!$A$178:$F$197</definedName>
    <definedName name="CHART5_6">[19]RED98DATA!$A$79:$J$129</definedName>
    <definedName name="CHART7_8">[19]RED98DATA!$A$130:$BA$158</definedName>
    <definedName name="CHART9">[19]RED98DATA!$A$159:$AM$185</definedName>
    <definedName name="CHF">#REF!</definedName>
    <definedName name="CHK1.1">[11]Q1!$E$61:$AH$61</definedName>
    <definedName name="CHK2.1">[11]Main!$E$67:$AH$67</definedName>
    <definedName name="CHK2.2">[11]Main!$E$70:$AH$70</definedName>
    <definedName name="CHK2.3">[11]Main!$E$75:$AH$75</definedName>
    <definedName name="CHK3.1">[11]Q3!$E$61:$AH$61</definedName>
    <definedName name="CHK5.1">[11]Q5!$E$107:$AH$107</definedName>
    <definedName name="CNY">#REF!</definedName>
    <definedName name="cont">#REF!</definedName>
    <definedName name="CONTENTS">#REF!</definedName>
    <definedName name="Copyfrom">#REF!</definedName>
    <definedName name="COUNTER">#REF!</definedName>
    <definedName name="CPF">[10]CPFs!$F$13:$AF$84</definedName>
    <definedName name="cpi">[19]Work!$ER$4:$FK$97</definedName>
    <definedName name="cpi_cmp">#REF!</definedName>
    <definedName name="cpi_nsa">[19]Work!$FM$5:$GF$97</definedName>
    <definedName name="Current_account">#REF!</definedName>
    <definedName name="CurrVintage">'[20]A Current Data'!$D$60</definedName>
    <definedName name="D">[11]DA!$E$9:$AH$9</definedName>
    <definedName name="D_ALTBCA_GDP">[21]DA!$E$78:$AH$78</definedName>
    <definedName name="D_ALTNGDP_R">[21]DA!$E$26:$AH$26</definedName>
    <definedName name="D_ALTNGDP_RG">[21]DA!$E$27:$AH$27</definedName>
    <definedName name="D_ALTPCPI">[21]DA!$E$50:$AH$50</definedName>
    <definedName name="D_ALTPCPIG">[21]DA!$E$51:$AH$51</definedName>
    <definedName name="D_B">[11]DA!$E$22:$AH$22</definedName>
    <definedName name="D_BCA_GDP">[21]DA!$E$77:$AH$77</definedName>
    <definedName name="D_BFD">[21]DA!$E$85:$AH$85</definedName>
    <definedName name="D_BFL">[21]DA!$E$120:$AH$120</definedName>
    <definedName name="D_BFL_D">#REF!</definedName>
    <definedName name="D_BFL_S">[21]DA!$E$121:$AH$121</definedName>
    <definedName name="D_BFLG">[21]DA!$E$122:$AH$122</definedName>
    <definedName name="D_BFOP">[21]DA!$E$87:$AH$87</definedName>
    <definedName name="D_BFPP">[21]DA!$E$86:$AH$86</definedName>
    <definedName name="D_BFRA1">[21]DA!$E$93:$AH$93</definedName>
    <definedName name="D_BFX">[21]DA!$E$91:$AH$91</definedName>
    <definedName name="D_BFXG">[21]DA!$E$89:$AH$89</definedName>
    <definedName name="D_BFXP">[21]DA!$E$84:$AH$84</definedName>
    <definedName name="D_BRASS">[21]DA!$E$118:$AH$118</definedName>
    <definedName name="D_CalcNGS">[21]DA!$E$46:$AH$46</definedName>
    <definedName name="D_CalcNMG_R">[21]DA!$E$73:$AH$73</definedName>
    <definedName name="D_CalcNXG_R">[21]DA!$E$70:$AH$70</definedName>
    <definedName name="D_D">[21]DA!$E$117:$AH$117</definedName>
    <definedName name="D_D_B">[21]DA!$E$114:$AH$114</definedName>
    <definedName name="D_D_Bdiff">[21]DA!$E$105:$AH$105</definedName>
    <definedName name="D_D_Bdiff1">[21]DA!$E$106:$AH$106</definedName>
    <definedName name="D_D_G">[21]DA!$E$115:$AH$115</definedName>
    <definedName name="D_D_Gdiff">[21]DA!$E$102:$AH$102</definedName>
    <definedName name="D_D_Gdiff1">[21]DA!$E$103:$AH$103</definedName>
    <definedName name="D_D_S">[21]DA!$E$116:$AH$116</definedName>
    <definedName name="D_D_Sdiff">#REF!</definedName>
    <definedName name="D_D_Sdiff1">#REF!</definedName>
    <definedName name="D_DA">[21]DA!$E$119:$AH$119</definedName>
    <definedName name="D_DAdiff">[21]DA!$E$111:$AH$111</definedName>
    <definedName name="D_DAdiff1">[21]DA!$E$112:$AH$112</definedName>
    <definedName name="D_Ddiff">[21]DA!$E$99:$AH$99</definedName>
    <definedName name="D_Ddiff1">[21]DA!$E$100:$AH$100</definedName>
    <definedName name="D_DSdiff">[21]DA!$E$108:$AH$108</definedName>
    <definedName name="D_DSdiff1">[21]DA!$E$109:$AH$109</definedName>
    <definedName name="D_EDNA">[21]DA!$E$17:$AH$17</definedName>
    <definedName name="D_ENDA">[21]DA!$E$16:$AH$16</definedName>
    <definedName name="D_G">[11]DA!$E$21:$AH$21</definedName>
    <definedName name="D_GCB">[21]DA!$E$62:$AH$62</definedName>
    <definedName name="D_GGB">[21]DA!$E$63:$AH$63</definedName>
    <definedName name="D_Ind">[10]DSA!$G$7:$AU$96</definedName>
    <definedName name="D_L">[11]Q7!$E$13:$AH$13</definedName>
    <definedName name="D_MCV">[21]DA!$E$10:$AH$10</definedName>
    <definedName name="D_MCV_B">[21]DA!$E$12:$AH$12</definedName>
    <definedName name="D_MCV_D">[21]DA!$E$13:$AH$13</definedName>
    <definedName name="D_MCV_N">[21]DA!$E$9:$AH$9</definedName>
    <definedName name="D_MCV_T">[21]DA!$E$11:$AH$11</definedName>
    <definedName name="D_NGDP">[21]DA!$E$35:$AH$35</definedName>
    <definedName name="D_NGDP_D">[21]DA!$E$57:$AH$57</definedName>
    <definedName name="D_NGDP_DAQ">[21]DA!$E$59:$AH$59</definedName>
    <definedName name="D_NGDP_DQ">#REF!</definedName>
    <definedName name="D_NGDP_RG">[21]DA!$E$28:$AH$28</definedName>
    <definedName name="D_NGDP_RGAQ">[21]DA!$E$30:$AH$30</definedName>
    <definedName name="D_NGDP_RGQ">[21]DA!$E$29:$AH$29</definedName>
    <definedName name="D_NGDPD">[21]DA!$E$36:$AH$36</definedName>
    <definedName name="D_NGDPDPC">[21]DA!$E$39:$AH$39</definedName>
    <definedName name="D_NGS">[21]DA!$E$44:$AH$44</definedName>
    <definedName name="D_NMG_R">[21]DA!$E$72:$AH$72</definedName>
    <definedName name="D_NSDGDP">[21]DA!$E$42:$AH$42</definedName>
    <definedName name="D_NSDGDP_R">[21]DA!$E$32:$AH$32</definedName>
    <definedName name="D_NTDD_RG">[21]DA!$E$21:$AH$21</definedName>
    <definedName name="D_NTDD_RGAQ">[21]DA!$E$23:$AH$23</definedName>
    <definedName name="D_NTDD_RGQ">[21]DA!$E$22:$AH$22</definedName>
    <definedName name="D_NXG_R">[21]DA!$E$69:$AH$69</definedName>
    <definedName name="D_O">[11]Q7!$E$23:$AH$23</definedName>
    <definedName name="D_OTB">[21]DA!$E$67:$AH$67</definedName>
    <definedName name="D_PCPI">#REF!</definedName>
    <definedName name="D_PCPIAQ">#REF!</definedName>
    <definedName name="D_PCPIG">[21]DA!$E$52:$AH$52</definedName>
    <definedName name="D_PCPIGAQ">[21]DA!$E$54:$AH$54</definedName>
    <definedName name="D_PCPIGQ">[21]DA!$E$53:$AH$53</definedName>
    <definedName name="D_PCPIQ">#REF!</definedName>
    <definedName name="D_PPPPC">[21]DA!$E$40:$AH$40</definedName>
    <definedName name="D_PPPWGT">[21]DA!$E$37:$AH$37</definedName>
    <definedName name="D_S">[11]Q7!$E$16:$AH$16</definedName>
    <definedName name="D_SRM">[11]Q7!$E$34:$AH$34</definedName>
    <definedName name="D_SY">#REF!</definedName>
    <definedName name="D_WPCP33_D">[21]DA!$E$66:$AH$66</definedName>
    <definedName name="DA">[11]DA!$E$33:$AH$33</definedName>
    <definedName name="date">#REF!</definedName>
    <definedName name="DATES">[19]RED98DATA!#REF!</definedName>
    <definedName name="DATES_Q">#REF!</definedName>
    <definedName name="datesreer">#REF!</definedName>
    <definedName name="datesweo">#REF!</definedName>
    <definedName name="datesweo1">#REF!</definedName>
    <definedName name="datesweo2">#REF!</definedName>
    <definedName name="DB">[11]Q7!$E$28:$AH$28</definedName>
    <definedName name="DG">[11]Q7!$E$27:$AH$27</definedName>
    <definedName name="DG_S">[11]Q7!$E$18:$AH$18</definedName>
    <definedName name="Dhjetor_Ar_TOT_Lek">'[22]2003'!#REF!</definedName>
    <definedName name="Dhjetor_Ar_TOT_Valute">'[22]2003'!#REF!</definedName>
    <definedName name="Discount_NC">'[23]Triangle private'!$C$17</definedName>
    <definedName name="DiscountRate">#REF!</definedName>
    <definedName name="DKK">#REF!</definedName>
    <definedName name="DM">#REF!</definedName>
    <definedName name="DO">[11]Q7!$E$29:$AH$29</definedName>
    <definedName name="doc">[19]DOC!$A$1:$L$43</definedName>
    <definedName name="DOCFILE">#REF!</definedName>
    <definedName name="DS">[11]DA!$E$38:$AH$38</definedName>
    <definedName name="DSA_Assumptions">[10]DSA!$G$666:$AJ$698</definedName>
    <definedName name="DSDSI">[11]Q7!$E$42:$AH$42</definedName>
    <definedName name="DSDSP">[11]Q7!$E$52:$AH$52</definedName>
    <definedName name="DSI">[11]Q7!$E$46:$AH$46</definedName>
    <definedName name="DSP">[11]Q7!$E$56:$AH$56</definedName>
    <definedName name="DSPG">[11]Q7!$E$58:$AH$58</definedName>
    <definedName name="DTS">#REF!</definedName>
    <definedName name="EBRD">[10]EBRD!$D$14:$AM$120</definedName>
    <definedName name="ECU">#REF!</definedName>
    <definedName name="EDNA">[11]QQ!$E$151:$AH$151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ISCODE">#REF!</definedName>
    <definedName name="empty">[11]Q5!$DZ$1</definedName>
    <definedName name="ENDA">[11]QQ!$E$147:$AH$147</definedName>
    <definedName name="endrit" hidden="1">{"Main Economic Indicators",#N/A,FALSE,"C"}</definedName>
    <definedName name="ergferger" hidden="1">{"Main Economic Indicators",#N/A,FALSE,"C"}</definedName>
    <definedName name="ESP">#REF!</definedName>
    <definedName name="Excel_BuiltIn_Print_Area">#REF!</definedName>
    <definedName name="ExitWRS">[11]Main!$AB$25</definedName>
    <definedName name="EXTERNAL">#REF!</definedName>
    <definedName name="F">#REF!</definedName>
    <definedName name="fefe" hidden="1">{#N/A,#N/A,FALSE,"I";#N/A,#N/A,FALSE,"J";#N/A,#N/A,FALSE,"K";#N/A,#N/A,FALSE,"L";#N/A,#N/A,FALSE,"M";#N/A,#N/A,FALSE,"N";#N/A,#N/A,FALSE,"O"}</definedName>
    <definedName name="FIM">#REF!</definedName>
    <definedName name="FINAN">#REF!</definedName>
    <definedName name="FINANC">#REF!</definedName>
    <definedName name="Fisc">[10]BoP!$G$365:$AK$434</definedName>
    <definedName name="FLRES">#REF!</definedName>
    <definedName name="FLRESC">#REF!</definedName>
    <definedName name="FMB">[11]Q4!$E$51:$AH$51</definedName>
    <definedName name="Foreign_liabilities">#REF!</definedName>
    <definedName name="FRF">#REF!</definedName>
    <definedName name="GapDifSum">#REF!</definedName>
    <definedName name="GapRead">#REF!</definedName>
    <definedName name="GapWrite">#REF!</definedName>
    <definedName name="GBP">#REF!</definedName>
    <definedName name="GCB">[11]Q4!$E$18:$AH$18</definedName>
    <definedName name="GCB_NGDP">[11]Q7!$E$19:$AH$19</definedName>
    <definedName name="GCD">[11]Q4!$E$21:$AH$21</definedName>
    <definedName name="GCEI">[11]Q4!$E$16:$AH$16</definedName>
    <definedName name="GCENL">[11]Q4!$E$13:$AH$13</definedName>
    <definedName name="GCND">[11]Q4!$E$24:$AH$24</definedName>
    <definedName name="GCND_NGDP">[11]Q4!$E$25:$AH$25</definedName>
    <definedName name="GCRG">[11]Q4!$E$10:$AH$10</definedName>
    <definedName name="GEORED98.XLS">[19]RED98DATA!$B$2:$BW$78</definedName>
    <definedName name="GGB">[11]Q4!$E$40:$AH$40</definedName>
    <definedName name="GGB_NGDP">[11]Q7!$E$41:$AH$41</definedName>
    <definedName name="GGD">[11]Q4!$E$43:$AH$43</definedName>
    <definedName name="GGED">[11]Q4!$E$35:$AH$35</definedName>
    <definedName name="GGEI">[11]Q4!$E$38:$AH$38</definedName>
    <definedName name="GGENL">[11]Q4!$E$32:$AH$32</definedName>
    <definedName name="GGND">[11]Q4!$E$46:$AH$46</definedName>
    <definedName name="GGRG">[11]Q4!$E$29:$AH$29</definedName>
    <definedName name="GOVERNMENT">#REF!</definedName>
    <definedName name="Grac_IDA">#REF!</definedName>
    <definedName name="Grace_IDA">#REF!</definedName>
    <definedName name="Grace_NC">'[23]Triangle private'!$C$14</definedName>
    <definedName name="Gross_reserves">#REF!</definedName>
    <definedName name="Gusht_Ar_TOT_Lek">'[22]2003'!#REF!</definedName>
    <definedName name="Gusht_Ar_TOT_Valute">'[22]2003'!#REF!</definedName>
    <definedName name="HERE">#REF!</definedName>
    <definedName name="IM">[10]BoP!$G$259:$AR$307</definedName>
    <definedName name="IMF">[10]IMF!$C$5:$AP$55</definedName>
    <definedName name="In_millions_of_lei">#REF!</definedName>
    <definedName name="In_millions_of_U.S._dollars">#REF!</definedName>
    <definedName name="INDIC">#REF!</definedName>
    <definedName name="Indicators">#REF!</definedName>
    <definedName name="INTEREST">[24]Aid:Services!$A$39:$AJ$46</definedName>
    <definedName name="Interest_NC">'[23]Triangle private'!$C$16</definedName>
    <definedName name="InterestRate">#REF!</definedName>
    <definedName name="ISD">#REF!</definedName>
    <definedName name="ITL">#REF!</definedName>
    <definedName name="Janar_Ar_TOT_Lek">'[22]2003'!#REF!</definedName>
    <definedName name="Janar_Ar_TOT_Valute">'[22]2003'!#REF!</definedName>
    <definedName name="JPY">#REF!</definedName>
    <definedName name="KA">#REF!</definedName>
    <definedName name="KEND">#REF!</definedName>
    <definedName name="KMENU">#REF!</definedName>
    <definedName name="Korrik_Ar_TOT_Lek">'[22]2003'!#REF!</definedName>
    <definedName name="Korrik_Ar_TOT_Valute">'[22]2003'!#REF!</definedName>
    <definedName name="KWD">#REF!</definedName>
    <definedName name="Last_Row">#N/A</definedName>
    <definedName name="latest1998">#REF!</definedName>
    <definedName name="LCM">[11]Q3!$E$46:$AH$46</definedName>
    <definedName name="LE">[11]Q3!$E$13:$AH$13</definedName>
    <definedName name="LEM">[11]Q3!$E$52:$AH$52</definedName>
    <definedName name="LHEM">[11]Q3!$E$34:$AH$34</definedName>
    <definedName name="LHM">[11]Q3!$E$55:$AH$55</definedName>
    <definedName name="LIPM">[11]Q3!$E$43:$AH$43</definedName>
    <definedName name="liquidity_reserve">#REF!</definedName>
    <definedName name="LLF">[11]Q3!$E$10:$AH$10</definedName>
    <definedName name="LP">[11]Q6!$E$19:$AH$19</definedName>
    <definedName name="LULCM">[11]Q3!$E$37:$AH$37</definedName>
    <definedName name="LUR">[11]Q3!$E$16:$AH$16</definedName>
    <definedName name="Lyon">[25]C!$O$1</definedName>
    <definedName name="MACRO">#REF!</definedName>
    <definedName name="MACROS">#REF!</definedName>
    <definedName name="Maj_Ar_TOT_Lek">'[22]2003'!#REF!</definedName>
    <definedName name="Maj_Ar_TOT_Valute">'[22]2003'!#REF!</definedName>
    <definedName name="Mars_Ar_TOT_Lek">#REF!</definedName>
    <definedName name="Mars_Ar_TOT_Valute">#REF!</definedName>
    <definedName name="Maturity_NC">'[23]Triangle private'!$C$15</definedName>
    <definedName name="MCV">[11]Main!$E$63:$AH$63</definedName>
    <definedName name="MCV_B">[11]QQ!$E$157:$AH$157</definedName>
    <definedName name="MCV_B1">[11]Q6!$E$158:$AH$158</definedName>
    <definedName name="MCV_D">[11]DA!$E$62:$AH$62</definedName>
    <definedName name="MCV_D1">[11]DA!$E$63:$AH$63</definedName>
    <definedName name="MCV_N">[11]Q4!$E$58:$AH$58</definedName>
    <definedName name="MCV_N1">[11]Q1!$E$59:$AH$59</definedName>
    <definedName name="MCV_T">[11]Micro!$E$103:$AH$103</definedName>
    <definedName name="MCV_T1">[11]Q5!$E$104:$AH$104</definedName>
    <definedName name="MIDDLE">#REF!</definedName>
    <definedName name="MNT_1_TB">#REF!</definedName>
    <definedName name="MNT_2_TB">#REF!</definedName>
    <definedName name="MNT_3_TB">#REF!</definedName>
    <definedName name="mod1.03">[9]ModDef!#REF!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OutQ">#REF!</definedName>
    <definedName name="MS_BCA_GDP">[11]Q3!$E$27:$AH$27</definedName>
    <definedName name="MS_BMG">[11]Q3!$E$29:$AH$29</definedName>
    <definedName name="MS_BXG">[11]Q3!$E$28:$AH$28</definedName>
    <definedName name="MS_GCB_NGDP">[11]Q3!$E$19:$AH$19</definedName>
    <definedName name="MS_GGB_NGDP">[11]Q3!$E$20:$AH$20</definedName>
    <definedName name="MS_LUR">[11]Q3!$E$15:$AH$15</definedName>
    <definedName name="MS_NGDP">[11]Q3!$E$12:$AH$12</definedName>
    <definedName name="MS_NGDP_RG">[11]Q3!$E$9:$AH$9</definedName>
    <definedName name="MS_PCPIG">[11]Q3!$E$16:$AH$16</definedName>
    <definedName name="MS_TMG_RPCH">[11]Q3!$E$24:$AH$24</definedName>
    <definedName name="MS_TXG_RPCH">[11]Q3!$E$23:$AH$23</definedName>
    <definedName name="mt_moneyprog">#REF!</definedName>
    <definedName name="MTPROJ">#REF!</definedName>
    <definedName name="namehp">[26]SA_HP!#REF!</definedName>
    <definedName name="NAMES">#REF!</definedName>
    <definedName name="NAMES_Q">#REF!</definedName>
    <definedName name="namesreer">#REF!</definedName>
    <definedName name="namesweo">#REF!</definedName>
    <definedName name="NC_R">[11]Q1!$E$8:$AH$8</definedName>
    <definedName name="NCG">[11]Main!$E$8:$AH$8</definedName>
    <definedName name="NCG_R">[11]Q4!$E$11:$AH$11</definedName>
    <definedName name="NCP">[11]Main!$E$11:$AH$11</definedName>
    <definedName name="NCP_R">[11]Q4!$E$14:$AH$14</definedName>
    <definedName name="Nentor_Ar_TOT_Lek">'[22]2003'!#REF!</definedName>
    <definedName name="Nentor_Ar_TOT_Valute">'[22]2003'!#REF!</definedName>
    <definedName name="newname" hidden="1">[10]ER!#REF!</definedName>
    <definedName name="newname2" hidden="1">{#N/A,#N/A,FALSE,"I";#N/A,#N/A,FALSE,"J";#N/A,#N/A,FALSE,"K";#N/A,#N/A,FALSE,"L";#N/A,#N/A,FALSE,"M";#N/A,#N/A,FALSE,"N";#N/A,#N/A,FALSE,"O"}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hidden="1">{"WEO",#N/A,FALSE,"T"}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>#REF!</definedName>
    <definedName name="NFB_R">[11]Q1!$E$29:$AH$29</definedName>
    <definedName name="NFB_R_GDP">[11]Q1!$E$30:$AH$30</definedName>
    <definedName name="NFI">[11]Main!$E$20:$AH$20</definedName>
    <definedName name="NFI_R">[11]Q4!$E$23:$AH$23</definedName>
    <definedName name="NFIG">[11]Main!$E$23:$AH$23</definedName>
    <definedName name="NFIP">[11]Main!$E$26:$AH$26</definedName>
    <definedName name="NFP_VE">[9]Model!#REF!</definedName>
    <definedName name="NFP_VE_1">[9]Model!#REF!</definedName>
    <definedName name="NGDP">[11]Main!$E$47:$AH$47</definedName>
    <definedName name="NGDP_D">[11]Q3!$E$22:$AH$22</definedName>
    <definedName name="NGDP_D.ARQ">[11]Q2!$E$21:$CB$21</definedName>
    <definedName name="NGDP_D.Q">[11]Q2!$E$20:$CB$20</definedName>
    <definedName name="NGDP_D.YOY">[11]Q2!$E$22:$CB$22</definedName>
    <definedName name="NGDP_D.YOYAVG">[11]Q2!$L$23:$CB$23</definedName>
    <definedName name="NGDP_DG">[11]Q6!$E$23:$AH$23</definedName>
    <definedName name="NGDP_R">[11]Q4!$E$50:$AH$50</definedName>
    <definedName name="NGDP_R.ARQ">[11]Q2!$E$10:$CB$10</definedName>
    <definedName name="NGDP_R.Q">[11]Q2!$E$9:$CB$9</definedName>
    <definedName name="NGDP_R.YOY">[11]Q2!$E$11:$CB$11</definedName>
    <definedName name="NGDP_R.YOYAVG">[11]Q2!$L$12:$CB$12</definedName>
    <definedName name="NGDP_RG">[11]Q4!$E$51:$AH$51</definedName>
    <definedName name="NGK">#REF!</definedName>
    <definedName name="NGS">[11]Main!$E$50:$AH$50</definedName>
    <definedName name="NGS_NGDP">[11]Main!$E$51:$AH$51</definedName>
    <definedName name="NGSG">[11]Main!$E$53:$AH$53</definedName>
    <definedName name="NGSP">[11]Main!$E$56:$AH$56</definedName>
    <definedName name="NI">[11]Main!$E$14:$AH$14</definedName>
    <definedName name="NI_GDP">[11]Main!$E$16:$AH$16</definedName>
    <definedName name="NI_NGDP">[11]Main!$E$16:$AH$16</definedName>
    <definedName name="NI_R">[11]Q1!$E$17:$AH$17</definedName>
    <definedName name="NINV">[11]Main!$E$18:$AH$18</definedName>
    <definedName name="NINV_R">[11]Q4!$E$20:$AH$20</definedName>
    <definedName name="NINV_R_GDP">[11]Q1!$E$21:$AH$21</definedName>
    <definedName name="NM">[11]Main!$E$38:$AH$38</definedName>
    <definedName name="NM_R">[11]Q4!$E$41:$AH$41</definedName>
    <definedName name="NMG">[11]Main!$E$41:$AH$41</definedName>
    <definedName name="NMG_R">[11]Q1!$E$44:$AH$44</definedName>
    <definedName name="NMG_RG">[11]Q1!$E$45:$AH$45</definedName>
    <definedName name="NMS">[11]Main!$E$44:$AH$44</definedName>
    <definedName name="NMS_R">[11]Q1!$E$47:$AH$47</definedName>
    <definedName name="NOK">#REF!</definedName>
    <definedName name="Non_BRO">#REF!</definedName>
    <definedName name="NTDD_R">[11]Q1!$E$26:$AH$26</definedName>
    <definedName name="NTDD_R.ARQ">[11]Q2!$E$15:$CB$15</definedName>
    <definedName name="NTDD_R.Q">[11]Q2!$E$14:$CB$14</definedName>
    <definedName name="NTDD_R.YOY">[11]Q2!$E$16:$CB$16</definedName>
    <definedName name="NTDD_R.YOYAVG">[11]Q2!$L$17:$CB$17</definedName>
    <definedName name="NTDD_RG">[11]Q4!$E$27:$AH$27</definedName>
    <definedName name="NX">[11]Main!$E$29:$AH$29</definedName>
    <definedName name="NX_R">[11]Q4!$E$32:$AH$32</definedName>
    <definedName name="NXG">[11]Main!$E$32:$AH$32</definedName>
    <definedName name="NXG_R">[11]Q1!$E$35:$AH$35</definedName>
    <definedName name="NXG_RG">[11]Q1!$E$36:$AH$36</definedName>
    <definedName name="NXS">[11]Main!$E$35:$AH$35</definedName>
    <definedName name="NXS_R">[11]Q1!$E$38:$AH$38</definedName>
    <definedName name="outl">#REF!</definedName>
    <definedName name="outl2">#REF!</definedName>
    <definedName name="OUTLOOK">#REF!</definedName>
    <definedName name="OUTLOOK2">#REF!</definedName>
    <definedName name="p">[27]labels!#REF!</definedName>
    <definedName name="Paym_Cap">[10]Debt!$G$249:$AQ$309</definedName>
    <definedName name="pchBMG">#REF!</definedName>
    <definedName name="pchBXG">#REF!</definedName>
    <definedName name="pchNM_R">[11]Q1!$E$42:$AH$42</definedName>
    <definedName name="pchNMG_R">[11]Q4!$E$45:$AH$45</definedName>
    <definedName name="pchNX_R">[11]Q1!$E$33:$AH$33</definedName>
    <definedName name="pchNXG_R">[11]Q4!$E$36:$AH$36</definedName>
    <definedName name="PCPI">[11]Q3!$E$25:$AH$25</definedName>
    <definedName name="PCPI.ARQ">[11]Q2!$E$26:$CB$26</definedName>
    <definedName name="PCPI.Q">[11]Q2!$E$25:$CB$25</definedName>
    <definedName name="PCPI.YOY">[11]Q2!$E$27:$CB$27</definedName>
    <definedName name="PCPI.YOYAVG">[11]Q2!$L$28:$CB$28</definedName>
    <definedName name="PCPIE">[11]Q3!$E$29:$AH$29</definedName>
    <definedName name="PCPIG">[11]Q6!$E$26:$AH$26</definedName>
    <definedName name="PEND">#REF!</definedName>
    <definedName name="PEOP">[9]Model!#REF!</definedName>
    <definedName name="PEOP_1">[9]Model!#REF!</definedName>
    <definedName name="per931_987">#REF!</definedName>
    <definedName name="PFP">[10]PFP!$C$5:$AG$59</definedName>
    <definedName name="PMENU">#REF!</definedName>
    <definedName name="PPPWGT">[11]Main!$E$65:$AH$65</definedName>
    <definedName name="Pr_tb_5">[13]Prj_Food!$A$10:$O$40</definedName>
    <definedName name="Pr_tb_6">[13]Prj_Fuel!$A$11:$P$38</definedName>
    <definedName name="Pr_tb_7">[13]Pr_Electr!$A$10:$I$34</definedName>
    <definedName name="Pr_tb_8">'[13]JunPrg_9899&amp;beyond'!$A$1332:$AE$1383</definedName>
    <definedName name="Pr_tb_9">'[13]JunPrg_9899&amp;beyond'!$A$1389:$AE$1457</definedName>
    <definedName name="Pr_tb_food0">'[13]JunPrg_9899&amp;beyond'!$A$883:$AE$900</definedName>
    <definedName name="Pr_tb_food1">'[13]JunPrg_9899&amp;beyond'!$A$912:$AE$944</definedName>
    <definedName name="Pr_tb_food2">'[13]JunPrg_9899&amp;beyond'!$A$946:$AE$984</definedName>
    <definedName name="Pr_tb_food3">'[13]JunPrg_9899&amp;beyond'!$A$985:$AE$1028</definedName>
    <definedName name="Pr_tb1">'[13]JunPrg_9899&amp;beyond'!$A$4:$AE$75</definedName>
    <definedName name="Pr_tb1b">'[13]JunPrg_9899&amp;beyond'!$A$1105:$AE$1176</definedName>
    <definedName name="Pr_tb2">'[13]JunPrg_9899&amp;beyond'!$A$150:$AE$190</definedName>
    <definedName name="Pr_tb2b">'[13]JunPrg_9899&amp;beyond'!$A$1206:$AE$1249</definedName>
    <definedName name="Pr_tb3">'[13]JunPrg_9899&amp;beyond'!$A$198:$AE$272</definedName>
    <definedName name="Pr_tb3b">'[13]JunPrg_9899&amp;beyond'!$A$1252:$AE$1327</definedName>
    <definedName name="Pr_tb4">'[13]JunPrg_9899&amp;beyond'!$A$1032:$AE$1089</definedName>
    <definedName name="Prill_Ar_TOT_Lek">'[22]2003'!#REF!</definedName>
    <definedName name="Prill_Ar_TOT_Valute">'[22]2003'!#REF!</definedName>
    <definedName name="print">#REF!</definedName>
    <definedName name="_xlnm.Print_Area">#REF!</definedName>
    <definedName name="Print_Area_table10">#REF!</definedName>
    <definedName name="_xlnm.Print_Titles">[11]Micro!$A:$C,[11]Micro!$1:$7</definedName>
    <definedName name="PrintThis_Links">[11]Links!$A$1:$F$33</definedName>
    <definedName name="PTE">#REF!</definedName>
    <definedName name="Qershor_Ar_TOT_Lek">'[22]2003'!#REF!</definedName>
    <definedName name="Qershor_Ar_TOT_Valute">'[22]2003'!#REF!</definedName>
    <definedName name="REAL">#REF!</definedName>
    <definedName name="RED_BOP">[10]RED!$C$2:$AA$54</definedName>
    <definedName name="RED_D">[10]RED!$C$57:$AA$97</definedName>
    <definedName name="RED_DS">[10]RED!$AD$3:$AW$30</definedName>
    <definedName name="RED_TRD">[10]RED!$BC$3:$BF$45</definedName>
    <definedName name="REDBOP">#REF!</definedName>
    <definedName name="REDUC">#REF!</definedName>
    <definedName name="REER">[19]Work!$AK$26:$AV$97</definedName>
    <definedName name="REGISTERALL">#REF!</definedName>
    <definedName name="RESDEB">#REF!</definedName>
    <definedName name="RESDEBT">#REF!</definedName>
    <definedName name="revenue">[28]C!$747:$747</definedName>
    <definedName name="Revisions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ght">#REF!</definedName>
    <definedName name="rngBefore">[29]Main!$AB$26</definedName>
    <definedName name="rngDepartmentDrive">[29]Main!$AB$23</definedName>
    <definedName name="rngEMailAddress">[29]Main!$AB$20</definedName>
    <definedName name="rngErrorSort">[11]ErrCheck!$A$4</definedName>
    <definedName name="rngLastSave">[11]Main!$G$19</definedName>
    <definedName name="rngLastSent">[11]Main!$G$18</definedName>
    <definedName name="rngLastUpdate">[11]Links!$D$2</definedName>
    <definedName name="rngNeedsUpdate">[11]Links!$E$2</definedName>
    <definedName name="rngNews">[29]Main!$AB$27</definedName>
    <definedName name="rngQuestChecked">[11]ErrCheck!$A$3</definedName>
    <definedName name="rtre" hidden="1">{"Main Economic Indicators",#N/A,FALSE,"C"}</definedName>
    <definedName name="Rwvu.Print." hidden="1">#N/A</definedName>
    <definedName name="rxrate">[19]Work!$DB$1:$DU$97</definedName>
    <definedName name="s">#REF!</definedName>
    <definedName name="SAR">#REF!</definedName>
    <definedName name="SECTORS">#REF!</definedName>
    <definedName name="SEK">#REF!</definedName>
    <definedName name="sencount" hidden="1">2</definedName>
    <definedName name="SERVICE">#REF!</definedName>
    <definedName name="Sh.Lim.Ardh.">#N/A</definedName>
    <definedName name="Shkoder" hidden="1">[4]ER!#REF!</definedName>
    <definedName name="Shkurt_Ar_TOT_Lek">'[22]2003'!#REF!</definedName>
    <definedName name="Shkurt_Ar_TOT_Valute">'[22]2003'!#REF!</definedName>
    <definedName name="Shtator_Ar_TOT_Lek">'[22]2003'!#REF!</definedName>
    <definedName name="Shtator_Ar_TOT_Valute">'[22]2003'!#REF!</definedName>
    <definedName name="STOP">#REF!</definedName>
    <definedName name="sum">[10]BoP!$G$174:$AR$216</definedName>
    <definedName name="SUMMARY1">#REF!</definedName>
    <definedName name="SUMMARY2">#REF!</definedName>
    <definedName name="SumSumTbl">#REF!</definedName>
    <definedName name="t_bills">'[19]T-bills2'!$A$1:$J$31</definedName>
    <definedName name="tab17bop">#REF!</definedName>
    <definedName name="Tabel">[30]Tregues!$A$1:$J$50</definedName>
    <definedName name="Table_2._Country_X___Public_Sector_Financing_1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_baseline">#REF!</definedName>
    <definedName name="TABLE1">#REF!</definedName>
    <definedName name="TABLE10">#REF!</definedName>
    <definedName name="TABLE11">#REF!</definedName>
    <definedName name="TABLE12">#REF!</definedName>
    <definedName name="TABLE13">#REF!</definedName>
    <definedName name="TABLE14">#REF!</definedName>
    <definedName name="TABLE15">#REF!</definedName>
    <definedName name="TABLE16">#REF!</definedName>
    <definedName name="TABLE17">#REF!</definedName>
    <definedName name="TABLE17BOP">#REF!</definedName>
    <definedName name="TABLE18">#REF!</definedName>
    <definedName name="TABLE19">#REF!</definedName>
    <definedName name="TABLE2">#REF!</definedName>
    <definedName name="TABLE20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3">#REF!</definedName>
    <definedName name="TABLE46">#REF!</definedName>
    <definedName name="TABLE5">#REF!</definedName>
    <definedName name="TABLE6">#REF!</definedName>
    <definedName name="TABLE7">#REF!</definedName>
    <definedName name="TABLE8">#REF!</definedName>
    <definedName name="TABLE9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avani_Vjetor">#REF!</definedName>
    <definedName name="TB_S2">#REF!</definedName>
    <definedName name="TB_s2b">#REF!</definedName>
    <definedName name="TB_s2c">#REF!</definedName>
    <definedName name="TB_S3">#REF!</definedName>
    <definedName name="TB_S4">#REF!</definedName>
    <definedName name="TB_Sim_2">#REF!</definedName>
    <definedName name="TB_Sim_a">#REF!</definedName>
    <definedName name="TB_Sim_b">#REF!</definedName>
    <definedName name="TB_SR_1">[31]StRp_Tbl1!$B$4:$AF$109</definedName>
    <definedName name="TB_SR_2">#REF!</definedName>
    <definedName name="TB_Sub">[13]CGExp!$B$135:$CL$192</definedName>
    <definedName name="TB_Subsd">#REF!</definedName>
    <definedName name="Tb_Tax_3year">[13]TaxRev!$A$2:$L$66</definedName>
    <definedName name="TB_Taxes">'[13]JunPrg_9899&amp;beyond'!$A$487:$AE$559</definedName>
    <definedName name="TB1_x">#REF!</definedName>
    <definedName name="TB1_xx">#REF!</definedName>
    <definedName name="TB1b">[13]SummaryCG!$A$79:$CL$150</definedName>
    <definedName name="TB1b_x">#REF!</definedName>
    <definedName name="TB2b">[13]CGRev!$A$57:$CL$99</definedName>
    <definedName name="TB3b">[13]CGExp!$B$284:$CL$356</definedName>
    <definedName name="TB5b">[13]CGAuthMeth!$B$174:$CL$223</definedName>
    <definedName name="TB6b">[13]CGAuthMeth!$B$231:$CL$297</definedName>
    <definedName name="TB7b">[13]CGFin_Monthly!$B$92:$AC$142</definedName>
    <definedName name="tblChecks">[11]ErrCheck!$A$3:$E$5</definedName>
    <definedName name="tblLinks">[11]Links!$A$4:$F$33</definedName>
    <definedName name="TBPRJ4">#REF!</definedName>
    <definedName name="Tbs1thr4">#REF!</definedName>
    <definedName name="Tetor_Ar_TOT_Lek">'[22]2003'!#REF!</definedName>
    <definedName name="Tetor_Ar_TOT_Valute">'[22]2003'!#REF!</definedName>
    <definedName name="TM">[11]Q5!$E$19:$AH$19</definedName>
    <definedName name="TM_D">[11]Q5!$E$23:$AH$23</definedName>
    <definedName name="TM_DPCH">[11]Q5!$E$24:$AH$24</definedName>
    <definedName name="TM_R">[11]Q5!$E$22:$AH$22</definedName>
    <definedName name="TM_RPCH">[11]Q5!$E$21:$AH$21</definedName>
    <definedName name="TMG">[11]Q5!$E$38:$AH$38</definedName>
    <definedName name="TMG_D">[11]Q5!$E$42:$AH$42</definedName>
    <definedName name="TMG_DPCH">[11]Q5!$E$43:$AH$43</definedName>
    <definedName name="TMG_R">[11]Q5!$E$41:$AH$41</definedName>
    <definedName name="TMG_RPCH">[11]Micro!$E$40:$AH$40</definedName>
    <definedName name="TMGO">[11]Micro!$E$58:$AH$58</definedName>
    <definedName name="TMGO_D">[11]Q5!$E$63:$AH$63</definedName>
    <definedName name="TMGO_DPCH">[11]Q5!$E$64:$AH$64</definedName>
    <definedName name="TMGO_R">[11]Q5!$E$62:$AH$62</definedName>
    <definedName name="TMGO_RPCH">[11]Q5!$E$60:$AH$60</definedName>
    <definedName name="TMGXO">[11]Q5!$E$82:$AH$82</definedName>
    <definedName name="TMGXO_D">[11]Q5!$E$88:$AH$88</definedName>
    <definedName name="TMGXO_DPCH">[11]Q5!$E$89:$AH$89</definedName>
    <definedName name="TMGXO_R">[11]Q5!$E$87:$AH$87</definedName>
    <definedName name="TMGXO_RPCH">[11]Q5!$E$84:$AH$84</definedName>
    <definedName name="TMS">[11]Q5!$E$97:$AH$97</definedName>
    <definedName name="Trade">[10]BoP!$G$218:$AR$256</definedName>
    <definedName name="Trade_balance">#REF!</definedName>
    <definedName name="TRANSFERTEST">#REF!</definedName>
    <definedName name="TX">[11]Q5!$E$11:$AH$11</definedName>
    <definedName name="TX_D">[11]Q5!$E$15:$AH$15</definedName>
    <definedName name="TX_DPCH">[11]Q5!$E$16:$AH$16</definedName>
    <definedName name="TX_R">[11]Q5!$E$14:$AH$14</definedName>
    <definedName name="TX_RPCH">[11]Q5!$E$13:$AH$13</definedName>
    <definedName name="TXG">[11]Q5!$E$30:$AH$30</definedName>
    <definedName name="TXG_D">[11]Q5!$E$34:$AH$34</definedName>
    <definedName name="TXG_DPCH">[11]Q5!$E$35:$AH$35</definedName>
    <definedName name="TXG_R">[11]Q5!$E$33:$AH$33</definedName>
    <definedName name="TXG_RPCH">[11]Micro!$E$32:$AH$32</definedName>
    <definedName name="TXGO">[11]Micro!$E$49:$AH$49</definedName>
    <definedName name="TXGO_D">[11]Q5!$E$54:$AH$54</definedName>
    <definedName name="TXGO_DPCH">[11]Q5!$E$55:$AH$55</definedName>
    <definedName name="TXGO_R">[11]Q5!$E$53:$AH$53</definedName>
    <definedName name="TXGO_RPCH">[11]Q5!$E$51:$AH$51</definedName>
    <definedName name="TXGXO">[11]Q5!$E$72:$AH$72</definedName>
    <definedName name="TXGXO_D">[11]Q5!$E$78:$AH$78</definedName>
    <definedName name="TXGXO_DPCH">[11]Q5!$E$79:$AH$79</definedName>
    <definedName name="TXGXO_R">[11]Q5!$E$77:$AH$77</definedName>
    <definedName name="TXGXO_RPCH">[11]Q5!$E$74:$AH$74</definedName>
    <definedName name="TXS">[11]Q5!$E$95:$AH$95</definedName>
    <definedName name="UCC">#REF!</definedName>
    <definedName name="USD">#REF!</definedName>
    <definedName name="USERNAME">#REF!</definedName>
    <definedName name="ValidationList">#REF!</definedName>
    <definedName name="viti2006">[32]kursi!$A$27:$M$37</definedName>
    <definedName name="viti2007">[32]kursi!$A$41:$M$51</definedName>
    <definedName name="WEO">#REF!</definedName>
    <definedName name="WEODATES">#REF!</definedName>
    <definedName name="weonames">#REF!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[11]Micro!$E$67:$AH$67</definedName>
    <definedName name="WPCP33pch">[11]Q5!$E$68:$AH$68</definedName>
    <definedName name="wrn.BOP_MIDTERM." hidden="1">{"BOP_TAB",#N/A,FALSE,"N";"MIDTERM_TAB",#N/A,FALSE,"O"}</definedName>
    <definedName name="wrn.formula." hidden="1">{#N/A,#N/A,FALSE,"MS"}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hidden="1">{"WEO",#N/A,FALSE,"T"}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>#REF!</definedName>
    <definedName name="xrate_lari">[19]Work!$DW$5:$EP$97</definedName>
    <definedName name="xrates">[19]Work!$CG$5:$CZ$97</definedName>
    <definedName name="xxWRS_1">#REF!</definedName>
    <definedName name="xxWRS_2">#REF!</definedName>
    <definedName name="xxWRS_3">#REF!</definedName>
    <definedName name="Year">#REF!</definedName>
    <definedName name="YEAR2009">#REF!</definedName>
    <definedName name="YEAR2013">#REF!</definedName>
    <definedName name="Years">#REF!</definedName>
  </definedNames>
  <calcPr calcId="124519"/>
</workbook>
</file>

<file path=xl/calcChain.xml><?xml version="1.0" encoding="utf-8"?>
<calcChain xmlns="http://schemas.openxmlformats.org/spreadsheetml/2006/main">
  <c r="H10" i="5"/>
  <c r="D31" i="4" l="1"/>
  <c r="E29" l="1"/>
  <c r="D29"/>
  <c r="D14" l="1"/>
  <c r="E18"/>
  <c r="E14"/>
  <c r="E9"/>
  <c r="E8" s="1"/>
  <c r="D18"/>
  <c r="D9"/>
  <c r="D8" l="1"/>
  <c r="D31" i="1" l="1"/>
  <c r="D27"/>
  <c r="D22"/>
  <c r="D21" l="1"/>
  <c r="F21" l="1"/>
  <c r="D37"/>
  <c r="E31" i="4"/>
  <c r="E25"/>
  <c r="E24" s="1"/>
  <c r="D25"/>
  <c r="D24" s="1"/>
  <c r="D16" i="1" l="1"/>
  <c r="D13"/>
  <c r="D12" l="1"/>
  <c r="H12"/>
  <c r="I12" l="1"/>
  <c r="L12"/>
  <c r="K12" l="1"/>
  <c r="F37"/>
  <c r="J12"/>
</calcChain>
</file>

<file path=xl/sharedStrings.xml><?xml version="1.0" encoding="utf-8"?>
<sst xmlns="http://schemas.openxmlformats.org/spreadsheetml/2006/main" count="151" uniqueCount="117">
  <si>
    <t>Emërtimi</t>
  </si>
  <si>
    <t>Probleme financiare</t>
  </si>
  <si>
    <t>Rasti i vështirësisë ku ndodhet njësia e vetëqeverisjes vendore</t>
  </si>
  <si>
    <t>a</t>
  </si>
  <si>
    <t>b</t>
  </si>
  <si>
    <t>Hua</t>
  </si>
  <si>
    <t>I</t>
  </si>
  <si>
    <t>II</t>
  </si>
  <si>
    <t>III</t>
  </si>
  <si>
    <t>Totali (I+II)</t>
  </si>
  <si>
    <t>Paaftësi paguese</t>
  </si>
  <si>
    <t xml:space="preserve">Nëpunësi  Zbatues </t>
  </si>
  <si>
    <t>Nëpunësi Autorizues</t>
  </si>
  <si>
    <t>Totali i shpenzimeve të miratuara për NJVQV-në</t>
  </si>
  <si>
    <t>Principali</t>
  </si>
  <si>
    <t>Interesi</t>
  </si>
  <si>
    <t>Hua afatshkurtër</t>
  </si>
  <si>
    <t>Overdrafte</t>
  </si>
  <si>
    <t>Kredi të furnitorëve</t>
  </si>
  <si>
    <t>Paga dhe sigurime</t>
  </si>
  <si>
    <t>Shenzime kapitale</t>
  </si>
  <si>
    <t>Subjekte private</t>
  </si>
  <si>
    <t xml:space="preserve">Shpenzime korrente </t>
  </si>
  <si>
    <t>Hua sfatgjatë</t>
  </si>
  <si>
    <t>Të tjera</t>
  </si>
  <si>
    <t>Shpenzime Korrente</t>
  </si>
  <si>
    <t>Shpenzime Kapitale</t>
  </si>
  <si>
    <t>c</t>
  </si>
  <si>
    <t>Detyrime (a+b+c)</t>
  </si>
  <si>
    <t>Borxhe (a+b)</t>
  </si>
  <si>
    <t>Stoku në vlerë</t>
  </si>
  <si>
    <t>Marrëdhënie pune</t>
  </si>
  <si>
    <t>Mallra dhe shërbime</t>
  </si>
  <si>
    <t>Insitucione buxhetore</t>
  </si>
  <si>
    <t>Investime</t>
  </si>
  <si>
    <t xml:space="preserve">          Detyrimet ndaj të tretëve sipas vjetërsisë së tyre, situata financiar normale dhe rastet e vështirësive financiare</t>
  </si>
  <si>
    <t>Në lekë</t>
  </si>
  <si>
    <t>N.R</t>
  </si>
  <si>
    <t>Stoku/Shpenzimeve totale të miratuara të NJQV-së</t>
  </si>
  <si>
    <t>Situata Normale e gjendjes fiannciare</t>
  </si>
  <si>
    <t>Vështirësi financiare</t>
  </si>
  <si>
    <t>Vështirësi serioze financiare</t>
  </si>
  <si>
    <t>Stoku i detyrimeve/Shpenzime ˃ 15%</t>
  </si>
  <si>
    <t>Stoku i detyrimeve/Shpenzime ˃ 25%</t>
  </si>
  <si>
    <t>Stoku i borxhit afatgjat dhe detyrimeve/Shpenzime ˃ 80%</t>
  </si>
  <si>
    <t>Stoku i borxhit afatgjat dhe detyrimeve/Shpenzime ˃ 130%</t>
  </si>
  <si>
    <t>a,1</t>
  </si>
  <si>
    <t>a,2</t>
  </si>
  <si>
    <t>b,1</t>
  </si>
  <si>
    <t>b,2</t>
  </si>
  <si>
    <t>b,3</t>
  </si>
  <si>
    <t>Vendime gjyqësore</t>
  </si>
  <si>
    <t>c,1</t>
  </si>
  <si>
    <t>c,2</t>
  </si>
  <si>
    <t>c,3</t>
  </si>
  <si>
    <t>c,4</t>
  </si>
  <si>
    <t>a.3</t>
  </si>
  <si>
    <t>Treguesit Fiskalë të Konsoliduar të Njësive të Vetëqeverisjes Vendore</t>
  </si>
  <si>
    <t xml:space="preserve">në lekë </t>
  </si>
  <si>
    <t>Nr.</t>
  </si>
  <si>
    <t>E  M  E  R  T  I  M  I</t>
  </si>
  <si>
    <t>Vlera për periudhën e raportimit                  (Fakt progresiv)</t>
  </si>
  <si>
    <t>Vlera e Buxhetit vjetor                (Plan)</t>
  </si>
  <si>
    <t>Të ardhurat e Pushtetit Vendor</t>
  </si>
  <si>
    <t>Taksat e veta vendore</t>
  </si>
  <si>
    <t>a.</t>
  </si>
  <si>
    <t>Taksa mbi pasurinë</t>
  </si>
  <si>
    <t>b.</t>
  </si>
  <si>
    <t>Biznesi i vogel</t>
  </si>
  <si>
    <t>c.</t>
  </si>
  <si>
    <t>Taksa e ndikimit në infrastrukturë nga ndërtimet e reja</t>
  </si>
  <si>
    <t>d.</t>
  </si>
  <si>
    <t>Taksa të tjera vendore</t>
  </si>
  <si>
    <t>Të ardhura jotatimore</t>
  </si>
  <si>
    <t>Tarifat e sherbimeve publike</t>
  </si>
  <si>
    <t>Tarifa administrative</t>
  </si>
  <si>
    <t>Të tjera jo tatimore</t>
  </si>
  <si>
    <t>Taksa të ndara</t>
  </si>
  <si>
    <t>Taksa mbi kalimin e të drejtës së pronësisë për pasuritë e paluajtshme</t>
  </si>
  <si>
    <t>Taksa vjetore për qarkullimin e mjeteve të përdorura</t>
  </si>
  <si>
    <t>Renta minerare</t>
  </si>
  <si>
    <t>Tatim mbi të ardhurat personale</t>
  </si>
  <si>
    <t>e.</t>
  </si>
  <si>
    <t>Shpenzime te Buxhetit Vendor</t>
  </si>
  <si>
    <t>Paga dhe fond i veçantë për paga</t>
  </si>
  <si>
    <t>Kontributi për Sigurime Shoqërore</t>
  </si>
  <si>
    <t>Shpenizme Operative</t>
  </si>
  <si>
    <t>Të tjera korrente</t>
  </si>
  <si>
    <t>Burimet e Financimit</t>
  </si>
  <si>
    <t>Të ardhurat e veta vendore</t>
  </si>
  <si>
    <t>Transferta e pakushtezuar</t>
  </si>
  <si>
    <t>Transferta specifike/transferta e pakushtëzuar sektoriale</t>
  </si>
  <si>
    <t>Të ardhurat e pa-planifikuara (jashtë limit)</t>
  </si>
  <si>
    <t>f.</t>
  </si>
  <si>
    <t>Financimi i huaj</t>
  </si>
  <si>
    <t>g.</t>
  </si>
  <si>
    <t xml:space="preserve">Huamarrja Vendore Vjetore </t>
  </si>
  <si>
    <t>Shenim:</t>
  </si>
  <si>
    <r>
      <t xml:space="preserve">Stoku i detyrimit te mbetur duhet te rakordoje me </t>
    </r>
    <r>
      <rPr>
        <b/>
        <sz val="13"/>
        <color theme="1"/>
        <rFont val="Times New Roman"/>
        <family val="1"/>
      </rPr>
      <t>vleren e detyrimeve ne sistemin e thesarit</t>
    </r>
    <r>
      <rPr>
        <sz val="13"/>
        <color theme="1"/>
        <rFont val="Times New Roman"/>
        <family val="1"/>
      </rPr>
      <t xml:space="preserve"> deri ne periudhen per te cilen kryhet raportimi</t>
    </r>
  </si>
  <si>
    <t>BASHKIA      Pogradec</t>
  </si>
  <si>
    <t>BASHKIA  Pogradec</t>
  </si>
  <si>
    <t>Muaji  Shkurt 2022</t>
  </si>
  <si>
    <t>Të tjera(det tatim+sig Sporti)</t>
  </si>
  <si>
    <t>Bashkia _____________</t>
  </si>
  <si>
    <t>Plani i shlyerjes së stokut të detyrimeve për tre vitet në vazhdim</t>
  </si>
  <si>
    <t>Shuma e parashikuar për shlyerje përgjatë tre viteve</t>
  </si>
  <si>
    <t>Bashkia</t>
  </si>
  <si>
    <t>Viti 2022</t>
  </si>
  <si>
    <t>Viti 2023</t>
  </si>
  <si>
    <t>Diferencë (Fakt-Plan)</t>
  </si>
  <si>
    <t>Shenime</t>
  </si>
  <si>
    <t>Bashkia Pogradec</t>
  </si>
  <si>
    <t>Detyrimi i mbetur deri në dhjetor 2021</t>
  </si>
  <si>
    <t>Viti 2024</t>
  </si>
  <si>
    <t>Bashkia Pogradec trashegon nje boxh shume te madh nga vitet e kaluara dhe nuk mundet dot me fondet e vitit aktual te mund te beje shlyerjen e detyrimeve te prapambetura.</t>
  </si>
  <si>
    <t>Irsa Karapanca</t>
  </si>
  <si>
    <t>ILIR XHAKOLLI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</si>
</sst>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%"/>
    <numFmt numFmtId="165" formatCode="_ * #,##0_ ;_ * \-#,##0_ ;_ * &quot;-&quot;??_ ;_ @_ "/>
    <numFmt numFmtId="166" formatCode="_(* #,##0_);_(* \(#,##0\);_(* &quot;-&quot;??_);_(@_)"/>
  </numFmts>
  <fonts count="38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4"/>
      <name val="Times New Roman"/>
      <family val="1"/>
      <charset val="238"/>
    </font>
    <font>
      <sz val="11"/>
      <name val="Calibri"/>
      <family val="2"/>
      <scheme val="minor"/>
    </font>
    <font>
      <i/>
      <sz val="8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61"/>
      <name val="Calibri"/>
      <family val="2"/>
      <scheme val="minor"/>
    </font>
    <font>
      <sz val="12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indexed="8"/>
      <name val="Calibri"/>
      <family val="2"/>
    </font>
    <font>
      <sz val="12"/>
      <color theme="1"/>
      <name val="Times"/>
      <family val="1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Times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u/>
      <sz val="12"/>
      <color theme="1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8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</borders>
  <cellStyleXfs count="16">
    <xf numFmtId="0" fontId="0" fillId="0" borderId="0"/>
    <xf numFmtId="0" fontId="8" fillId="0" borderId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7" fillId="0" borderId="0"/>
    <xf numFmtId="9" fontId="25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</cellStyleXfs>
  <cellXfs count="1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Border="1"/>
    <xf numFmtId="0" fontId="5" fillId="0" borderId="0" xfId="0" applyFont="1"/>
    <xf numFmtId="0" fontId="6" fillId="0" borderId="0" xfId="0" applyFont="1"/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0" fontId="2" fillId="0" borderId="0" xfId="0" applyFont="1" applyBorder="1"/>
    <xf numFmtId="49" fontId="2" fillId="0" borderId="0" xfId="0" applyNumberFormat="1" applyFont="1" applyFill="1" applyBorder="1"/>
    <xf numFmtId="10" fontId="2" fillId="0" borderId="0" xfId="0" applyNumberFormat="1" applyFont="1" applyFill="1" applyBorder="1"/>
    <xf numFmtId="0" fontId="0" fillId="0" borderId="0" xfId="0" applyFill="1"/>
    <xf numFmtId="0" fontId="5" fillId="0" borderId="0" xfId="0" applyFont="1" applyAlignment="1">
      <alignment horizontal="center"/>
    </xf>
    <xf numFmtId="0" fontId="5" fillId="0" borderId="0" xfId="0" applyFont="1" applyFill="1" applyBorder="1"/>
    <xf numFmtId="0" fontId="1" fillId="0" borderId="2" xfId="0" applyFont="1" applyFill="1" applyBorder="1"/>
    <xf numFmtId="0" fontId="3" fillId="0" borderId="5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right"/>
    </xf>
    <xf numFmtId="0" fontId="6" fillId="0" borderId="1" xfId="0" applyFont="1" applyFill="1" applyBorder="1"/>
    <xf numFmtId="3" fontId="1" fillId="0" borderId="1" xfId="0" applyNumberFormat="1" applyFont="1" applyFill="1" applyBorder="1"/>
    <xf numFmtId="0" fontId="6" fillId="0" borderId="5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right"/>
    </xf>
    <xf numFmtId="0" fontId="6" fillId="0" borderId="2" xfId="0" applyFont="1" applyFill="1" applyBorder="1"/>
    <xf numFmtId="3" fontId="1" fillId="0" borderId="2" xfId="0" applyNumberFormat="1" applyFont="1" applyFill="1" applyBorder="1"/>
    <xf numFmtId="0" fontId="1" fillId="0" borderId="8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3" fontId="10" fillId="3" borderId="11" xfId="0" applyNumberFormat="1" applyFont="1" applyFill="1" applyBorder="1"/>
    <xf numFmtId="10" fontId="2" fillId="3" borderId="12" xfId="0" applyNumberFormat="1" applyFont="1" applyFill="1" applyBorder="1"/>
    <xf numFmtId="165" fontId="12" fillId="3" borderId="22" xfId="2" applyNumberFormat="1" applyFont="1" applyFill="1" applyBorder="1" applyAlignment="1">
      <alignment horizontal="center"/>
    </xf>
    <xf numFmtId="165" fontId="12" fillId="3" borderId="23" xfId="2" applyNumberFormat="1" applyFont="1" applyFill="1" applyBorder="1" applyAlignment="1">
      <alignment horizontal="center"/>
    </xf>
    <xf numFmtId="165" fontId="12" fillId="3" borderId="14" xfId="2" applyNumberFormat="1" applyFont="1" applyFill="1" applyBorder="1" applyAlignment="1">
      <alignment horizontal="center"/>
    </xf>
    <xf numFmtId="3" fontId="2" fillId="3" borderId="1" xfId="0" applyNumberFormat="1" applyFont="1" applyFill="1" applyBorder="1"/>
    <xf numFmtId="0" fontId="7" fillId="0" borderId="0" xfId="0" applyFont="1"/>
    <xf numFmtId="1" fontId="14" fillId="0" borderId="0" xfId="0" applyNumberFormat="1" applyFont="1" applyFill="1" applyBorder="1" applyAlignment="1"/>
    <xf numFmtId="1" fontId="15" fillId="0" borderId="0" xfId="0" applyNumberFormat="1" applyFont="1" applyFill="1" applyBorder="1" applyAlignment="1"/>
    <xf numFmtId="1" fontId="16" fillId="0" borderId="0" xfId="0" applyNumberFormat="1" applyFont="1" applyFill="1" applyBorder="1" applyAlignment="1"/>
    <xf numFmtId="0" fontId="17" fillId="0" borderId="0" xfId="0" applyFont="1" applyAlignment="1">
      <alignment horizontal="right"/>
    </xf>
    <xf numFmtId="1" fontId="18" fillId="2" borderId="26" xfId="0" applyNumberFormat="1" applyFont="1" applyFill="1" applyBorder="1" applyAlignment="1">
      <alignment horizontal="center" vertical="center"/>
    </xf>
    <xf numFmtId="1" fontId="18" fillId="2" borderId="27" xfId="0" applyNumberFormat="1" applyFont="1" applyFill="1" applyBorder="1" applyAlignment="1">
      <alignment horizontal="center" vertical="center"/>
    </xf>
    <xf numFmtId="1" fontId="18" fillId="2" borderId="28" xfId="0" applyNumberFormat="1" applyFont="1" applyFill="1" applyBorder="1" applyAlignment="1">
      <alignment horizontal="center" vertical="center" wrapText="1"/>
    </xf>
    <xf numFmtId="1" fontId="19" fillId="4" borderId="29" xfId="0" applyNumberFormat="1" applyFont="1" applyFill="1" applyBorder="1" applyAlignment="1"/>
    <xf numFmtId="1" fontId="19" fillId="4" borderId="30" xfId="0" applyNumberFormat="1" applyFont="1" applyFill="1" applyBorder="1" applyAlignment="1"/>
    <xf numFmtId="1" fontId="21" fillId="4" borderId="32" xfId="0" applyNumberFormat="1" applyFont="1" applyFill="1" applyBorder="1" applyAlignment="1">
      <alignment horizontal="center"/>
    </xf>
    <xf numFmtId="1" fontId="21" fillId="4" borderId="3" xfId="0" applyNumberFormat="1" applyFont="1" applyFill="1" applyBorder="1" applyAlignment="1"/>
    <xf numFmtId="1" fontId="22" fillId="4" borderId="32" xfId="0" applyNumberFormat="1" applyFont="1" applyFill="1" applyBorder="1" applyAlignment="1">
      <alignment horizontal="right"/>
    </xf>
    <xf numFmtId="1" fontId="22" fillId="4" borderId="3" xfId="0" applyNumberFormat="1" applyFont="1" applyFill="1" applyBorder="1" applyAlignment="1">
      <alignment horizontal="left" indent="1"/>
    </xf>
    <xf numFmtId="1" fontId="22" fillId="4" borderId="35" xfId="0" applyNumberFormat="1" applyFont="1" applyFill="1" applyBorder="1" applyAlignment="1">
      <alignment horizontal="right"/>
    </xf>
    <xf numFmtId="1" fontId="22" fillId="4" borderId="36" xfId="0" applyNumberFormat="1" applyFont="1" applyFill="1" applyBorder="1" applyAlignment="1">
      <alignment horizontal="left" indent="1"/>
    </xf>
    <xf numFmtId="1" fontId="21" fillId="4" borderId="39" xfId="0" applyNumberFormat="1" applyFont="1" applyFill="1" applyBorder="1" applyAlignment="1">
      <alignment horizontal="center"/>
    </xf>
    <xf numFmtId="1" fontId="21" fillId="4" borderId="2" xfId="0" applyNumberFormat="1" applyFont="1" applyFill="1" applyBorder="1" applyAlignment="1"/>
    <xf numFmtId="1" fontId="19" fillId="5" borderId="41" xfId="0" applyNumberFormat="1" applyFont="1" applyFill="1" applyBorder="1" applyAlignment="1">
      <alignment horizontal="left"/>
    </xf>
    <xf numFmtId="1" fontId="19" fillId="5" borderId="30" xfId="0" applyNumberFormat="1" applyFont="1" applyFill="1" applyBorder="1" applyAlignment="1"/>
    <xf numFmtId="1" fontId="21" fillId="5" borderId="42" xfId="0" applyNumberFormat="1" applyFont="1" applyFill="1" applyBorder="1" applyAlignment="1">
      <alignment horizontal="center"/>
    </xf>
    <xf numFmtId="1" fontId="21" fillId="5" borderId="3" xfId="0" applyNumberFormat="1" applyFont="1" applyFill="1" applyBorder="1" applyAlignment="1"/>
    <xf numFmtId="1" fontId="22" fillId="5" borderId="42" xfId="0" applyNumberFormat="1" applyFont="1" applyFill="1" applyBorder="1" applyAlignment="1">
      <alignment horizontal="right"/>
    </xf>
    <xf numFmtId="1" fontId="22" fillId="5" borderId="3" xfId="0" applyNumberFormat="1" applyFont="1" applyFill="1" applyBorder="1" applyAlignment="1">
      <alignment horizontal="left" indent="1"/>
    </xf>
    <xf numFmtId="1" fontId="22" fillId="5" borderId="43" xfId="0" applyNumberFormat="1" applyFont="1" applyFill="1" applyBorder="1" applyAlignment="1">
      <alignment horizontal="right"/>
    </xf>
    <xf numFmtId="1" fontId="22" fillId="5" borderId="36" xfId="0" applyNumberFormat="1" applyFont="1" applyFill="1" applyBorder="1" applyAlignment="1">
      <alignment horizontal="left" indent="1"/>
    </xf>
    <xf numFmtId="1" fontId="21" fillId="5" borderId="5" xfId="0" applyNumberFormat="1" applyFont="1" applyFill="1" applyBorder="1" applyAlignment="1">
      <alignment horizontal="center"/>
    </xf>
    <xf numFmtId="1" fontId="21" fillId="5" borderId="1" xfId="0" applyNumberFormat="1" applyFont="1" applyFill="1" applyBorder="1" applyAlignment="1"/>
    <xf numFmtId="1" fontId="21" fillId="2" borderId="8" xfId="0" applyNumberFormat="1" applyFont="1" applyFill="1" applyBorder="1" applyAlignment="1">
      <alignment horizontal="center"/>
    </xf>
    <xf numFmtId="1" fontId="21" fillId="2" borderId="2" xfId="0" applyNumberFormat="1" applyFont="1" applyFill="1" applyBorder="1" applyAlignment="1"/>
    <xf numFmtId="1" fontId="22" fillId="2" borderId="42" xfId="0" applyNumberFormat="1" applyFont="1" applyFill="1" applyBorder="1" applyAlignment="1">
      <alignment horizontal="right"/>
    </xf>
    <xf numFmtId="1" fontId="22" fillId="2" borderId="3" xfId="0" applyNumberFormat="1" applyFont="1" applyFill="1" applyBorder="1" applyAlignment="1">
      <alignment horizontal="left" indent="1"/>
    </xf>
    <xf numFmtId="1" fontId="22" fillId="2" borderId="44" xfId="0" applyNumberFormat="1" applyFont="1" applyFill="1" applyBorder="1" applyAlignment="1">
      <alignment horizontal="right"/>
    </xf>
    <xf numFmtId="1" fontId="22" fillId="2" borderId="15" xfId="0" applyNumberFormat="1" applyFont="1" applyFill="1" applyBorder="1" applyAlignment="1">
      <alignment horizontal="left" indent="1"/>
    </xf>
    <xf numFmtId="0" fontId="23" fillId="0" borderId="0" xfId="0" applyFont="1"/>
    <xf numFmtId="0" fontId="3" fillId="0" borderId="0" xfId="0" applyFont="1" applyAlignment="1">
      <alignment horizontal="center"/>
    </xf>
    <xf numFmtId="0" fontId="0" fillId="0" borderId="34" xfId="0" applyFill="1" applyBorder="1"/>
    <xf numFmtId="0" fontId="0" fillId="0" borderId="38" xfId="0" applyFill="1" applyBorder="1"/>
    <xf numFmtId="166" fontId="20" fillId="4" borderId="31" xfId="2" applyNumberFormat="1" applyFont="1" applyFill="1" applyBorder="1"/>
    <xf numFmtId="166" fontId="0" fillId="4" borderId="33" xfId="2" applyNumberFormat="1" applyFont="1" applyFill="1" applyBorder="1"/>
    <xf numFmtId="166" fontId="0" fillId="0" borderId="34" xfId="2" applyNumberFormat="1" applyFont="1" applyFill="1" applyBorder="1"/>
    <xf numFmtId="166" fontId="0" fillId="0" borderId="37" xfId="2" applyNumberFormat="1" applyFont="1" applyFill="1" applyBorder="1"/>
    <xf numFmtId="166" fontId="0" fillId="0" borderId="38" xfId="2" applyNumberFormat="1" applyFont="1" applyFill="1" applyBorder="1"/>
    <xf numFmtId="166" fontId="0" fillId="4" borderId="40" xfId="2" applyNumberFormat="1" applyFont="1" applyFill="1" applyBorder="1"/>
    <xf numFmtId="166" fontId="0" fillId="0" borderId="6" xfId="2" applyNumberFormat="1" applyFont="1" applyFill="1" applyBorder="1"/>
    <xf numFmtId="3" fontId="1" fillId="0" borderId="1" xfId="0" applyNumberFormat="1" applyFont="1" applyFill="1" applyBorder="1"/>
    <xf numFmtId="3" fontId="1" fillId="0" borderId="2" xfId="0" applyNumberFormat="1" applyFont="1" applyFill="1" applyBorder="1"/>
    <xf numFmtId="3" fontId="2" fillId="3" borderId="1" xfId="0" applyNumberFormat="1" applyFont="1" applyFill="1" applyBorder="1"/>
    <xf numFmtId="10" fontId="2" fillId="3" borderId="25" xfId="0" applyNumberFormat="1" applyFont="1" applyFill="1" applyBorder="1"/>
    <xf numFmtId="3" fontId="10" fillId="2" borderId="11" xfId="0" applyNumberFormat="1" applyFont="1" applyFill="1" applyBorder="1"/>
    <xf numFmtId="165" fontId="26" fillId="0" borderId="36" xfId="3" applyNumberFormat="1" applyFont="1" applyFill="1" applyBorder="1" applyAlignment="1" applyProtection="1">
      <alignment vertical="center"/>
    </xf>
    <xf numFmtId="165" fontId="26" fillId="0" borderId="1" xfId="3" applyNumberFormat="1" applyFont="1" applyFill="1" applyBorder="1" applyAlignment="1" applyProtection="1">
      <alignment vertical="center"/>
    </xf>
    <xf numFmtId="166" fontId="11" fillId="4" borderId="40" xfId="2" applyNumberFormat="1" applyFont="1" applyFill="1" applyBorder="1"/>
    <xf numFmtId="165" fontId="29" fillId="0" borderId="48" xfId="3" applyNumberFormat="1" applyFont="1" applyFill="1" applyBorder="1" applyAlignment="1" applyProtection="1">
      <alignment vertical="center"/>
    </xf>
    <xf numFmtId="165" fontId="29" fillId="0" borderId="30" xfId="3" applyNumberFormat="1" applyFont="1" applyFill="1" applyBorder="1" applyAlignment="1" applyProtection="1">
      <alignment vertical="center"/>
    </xf>
    <xf numFmtId="165" fontId="29" fillId="0" borderId="46" xfId="3" applyNumberFormat="1" applyFont="1" applyFill="1" applyBorder="1" applyAlignment="1" applyProtection="1">
      <alignment horizontal="left" vertical="center"/>
    </xf>
    <xf numFmtId="165" fontId="29" fillId="0" borderId="47" xfId="3" applyNumberFormat="1" applyFont="1" applyFill="1" applyBorder="1" applyAlignment="1" applyProtection="1">
      <alignment horizontal="left" vertical="center"/>
    </xf>
    <xf numFmtId="166" fontId="0" fillId="0" borderId="34" xfId="2" applyNumberFormat="1" applyFont="1" applyFill="1" applyBorder="1"/>
    <xf numFmtId="166" fontId="0" fillId="0" borderId="34" xfId="2" applyNumberFormat="1" applyFont="1" applyFill="1" applyBorder="1" applyAlignment="1">
      <alignment horizontal="right"/>
    </xf>
    <xf numFmtId="166" fontId="0" fillId="0" borderId="45" xfId="2" applyNumberFormat="1" applyFont="1" applyFill="1" applyBorder="1"/>
    <xf numFmtId="43" fontId="0" fillId="0" borderId="0" xfId="0" applyNumberForma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Border="1" applyAlignment="1"/>
    <xf numFmtId="0" fontId="11" fillId="0" borderId="0" xfId="0" applyFont="1" applyAlignment="1">
      <alignment horizontal="center" vertical="center"/>
    </xf>
    <xf numFmtId="2" fontId="3" fillId="0" borderId="52" xfId="0" applyNumberFormat="1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 vertical="center" wrapText="1"/>
    </xf>
    <xf numFmtId="3" fontId="30" fillId="0" borderId="5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0" fillId="0" borderId="0" xfId="0" applyNumberFormat="1" applyFill="1"/>
    <xf numFmtId="1" fontId="31" fillId="0" borderId="55" xfId="0" applyNumberFormat="1" applyFont="1" applyFill="1" applyBorder="1" applyAlignment="1">
      <alignment horizontal="center"/>
    </xf>
    <xf numFmtId="0" fontId="6" fillId="0" borderId="53" xfId="0" applyFont="1" applyFill="1" applyBorder="1"/>
    <xf numFmtId="3" fontId="32" fillId="0" borderId="56" xfId="0" applyNumberFormat="1" applyFont="1" applyFill="1" applyBorder="1"/>
    <xf numFmtId="3" fontId="32" fillId="0" borderId="22" xfId="0" applyNumberFormat="1" applyFont="1" applyFill="1" applyBorder="1"/>
    <xf numFmtId="3" fontId="33" fillId="0" borderId="23" xfId="0" applyNumberFormat="1" applyFont="1" applyBorder="1"/>
    <xf numFmtId="3" fontId="6" fillId="3" borderId="23" xfId="0" applyNumberFormat="1" applyFont="1" applyFill="1" applyBorder="1"/>
    <xf numFmtId="0" fontId="34" fillId="0" borderId="0" xfId="0" applyFont="1"/>
    <xf numFmtId="0" fontId="0" fillId="0" borderId="23" xfId="0" applyBorder="1" applyAlignment="1">
      <alignment wrapText="1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10" fontId="2" fillId="0" borderId="19" xfId="0" applyNumberFormat="1" applyFont="1" applyFill="1" applyBorder="1" applyAlignment="1">
      <alignment horizontal="center"/>
    </xf>
    <xf numFmtId="10" fontId="2" fillId="0" borderId="21" xfId="0" applyNumberFormat="1" applyFont="1" applyFill="1" applyBorder="1" applyAlignment="1">
      <alignment horizontal="center"/>
    </xf>
    <xf numFmtId="10" fontId="2" fillId="0" borderId="7" xfId="0" applyNumberFormat="1" applyFont="1" applyFill="1" applyBorder="1" applyAlignment="1">
      <alignment horizontal="center"/>
    </xf>
    <xf numFmtId="10" fontId="2" fillId="0" borderId="9" xfId="0" applyNumberFormat="1" applyFont="1" applyFill="1" applyBorder="1" applyAlignment="1">
      <alignment horizontal="center"/>
    </xf>
    <xf numFmtId="10" fontId="2" fillId="0" borderId="2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3" borderId="1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3" fillId="0" borderId="0" xfId="1" applyFont="1" applyFill="1" applyAlignment="1">
      <alignment horizontal="center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 wrapText="1"/>
    </xf>
    <xf numFmtId="0" fontId="35" fillId="3" borderId="13" xfId="0" applyFont="1" applyFill="1" applyBorder="1" applyAlignment="1">
      <alignment horizontal="center" vertical="center" wrapText="1"/>
    </xf>
    <xf numFmtId="0" fontId="35" fillId="3" borderId="20" xfId="0" applyFont="1" applyFill="1" applyBorder="1" applyAlignment="1">
      <alignment horizontal="center" vertical="center" wrapText="1"/>
    </xf>
    <xf numFmtId="0" fontId="36" fillId="3" borderId="5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36" fillId="3" borderId="6" xfId="0" applyFont="1" applyFill="1" applyBorder="1" applyAlignment="1">
      <alignment horizontal="center" vertical="center" wrapText="1"/>
    </xf>
    <xf numFmtId="165" fontId="37" fillId="3" borderId="23" xfId="2" applyNumberFormat="1" applyFont="1" applyFill="1" applyBorder="1" applyAlignment="1">
      <alignment horizontal="center"/>
    </xf>
  </cellXfs>
  <cellStyles count="16">
    <cellStyle name="Comma" xfId="2" builtinId="3"/>
    <cellStyle name="Comma 2" xfId="3"/>
    <cellStyle name="Comma 2 2" xfId="12"/>
    <cellStyle name="Comma 3" xfId="10"/>
    <cellStyle name="Comma 9" xfId="11"/>
    <cellStyle name="Komma 2" xfId="4"/>
    <cellStyle name="Normal" xfId="0" builtinId="0"/>
    <cellStyle name="Normal 2" xfId="1"/>
    <cellStyle name="Normal 2 2" xfId="9"/>
    <cellStyle name="Normal 2 2 2" xfId="14"/>
    <cellStyle name="Normal 2 2 2 2" xfId="15"/>
    <cellStyle name="Normal 2 3" xfId="13"/>
    <cellStyle name="Percent 2" xfId="5"/>
    <cellStyle name="Prozent 2" xfId="6"/>
    <cellStyle name="Prozent 2 2" xfId="8"/>
    <cellStyle name="Standard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2\ALB\Exchange%20rate\alb%20Ex%20rate%20and%20reserves%202004%20to%202005%20c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5/2005%20buletini%20Korrik%202006/Sample%20Buletini%202005%20Prill_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7/File-i%20i%20punes/buletini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1">
          <cell r="G431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7">
          <cell r="C37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9">
          <cell r="G89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4">
          <cell r="C54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8">
          <cell r="C48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1">
          <cell r="C91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Assumptions"/>
      <sheetName val="GDP by Expenditure"/>
      <sheetName val="GDP_by_Expenditur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  <sheetName val="Updated_SummaryCG"/>
      <sheetName val="Q_Fis-Impul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  <sheetName val="sust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  <sheetName val="1995_RoW"/>
      <sheetName val="1995_CIS"/>
      <sheetName val="1996_RoW"/>
      <sheetName val="1997_RoW"/>
      <sheetName val="1997_CIS"/>
      <sheetName val="1998_RoW"/>
      <sheetName val="1998_CIS"/>
      <sheetName val="1995_BoP"/>
      <sheetName val="1996_BoP"/>
      <sheetName val="1996_CIS"/>
      <sheetName val="BoP_NBM"/>
      <sheetName val="houston_vs__pre_PC"/>
      <sheetName val="BOP_2000"/>
      <sheetName val="BP_1999"/>
      <sheetName val="Houston_terms"/>
      <sheetName val="DSP_for_IMF_2000_-_2002"/>
      <sheetName val="Pronostic_2001"/>
      <sheetName val="Table_BOARD_trans_gaz"/>
      <sheetName val="Table_BOARD_gaz"/>
      <sheetName val="Table_BOARD_trans"/>
      <sheetName val="Bef_PC"/>
      <sheetName val="Sheet1_(2)"/>
      <sheetName val="Debt_Service_2001__board"/>
      <sheetName val="Debt_Service_2001_"/>
      <sheetName val="creditors_before_PC_"/>
      <sheetName val="table_euro"/>
      <sheetName val="Table_13"/>
      <sheetName val="Table_Y"/>
      <sheetName val="Summary_Naples"/>
      <sheetName val="Summary_Houston"/>
      <sheetName val="Debt_Service_us"/>
      <sheetName val="Debt_Service"/>
      <sheetName val="TRiangle_imf"/>
      <sheetName val="Moldova_Table25"/>
      <sheetName val="Triangle_private"/>
      <sheetName val="private_debt"/>
      <sheetName val="naples_stock_2000"/>
      <sheetName val="Pronostic_2002opt"/>
      <sheetName val="macro_input"/>
      <sheetName val="trade_projections"/>
      <sheetName val="Complete_Data_Set_(quarterly)"/>
      <sheetName val="2001-_I_quarter"/>
      <sheetName val="Complete_Data_Set_(annual)"/>
      <sheetName val="_weo_assumptions"/>
      <sheetName val="summary_BOP"/>
      <sheetName val="2001_prel"/>
      <sheetName val="Pronostic_2001opt"/>
      <sheetName val="dsa_base_case"/>
      <sheetName val="dsa_output"/>
      <sheetName val="energy_trg"/>
      <sheetName val="Table_old"/>
      <sheetName val="after_paris_club_houston"/>
      <sheetName val="1997_BoP"/>
      <sheetName val="BP_1997"/>
      <sheetName val="1998_BoP"/>
      <sheetName val="BP_1998"/>
      <sheetName val="pron01-04_opt"/>
      <sheetName val="after_pc_naples_flow"/>
      <sheetName val="_medium_term_"/>
      <sheetName val="after_pc_naples_stock"/>
      <sheetName val="naples_stock_2002"/>
      <sheetName val="Summary_Bef_PC"/>
      <sheetName val="Table_board"/>
      <sheetName val="percentange_change"/>
      <sheetName val="Table_7"/>
      <sheetName val="Demfast_98"/>
      <sheetName val="FP_Model_Input"/>
      <sheetName val="debt_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  <sheetName val="Macro__Ind_"/>
      <sheetName val="Exch_Rate"/>
      <sheetName val="Pub_Fin_"/>
      <sheetName val="Exp_Lend"/>
      <sheetName val="Prices_Exch_Money"/>
      <sheetName val="Int_Rate"/>
      <sheetName val="Ext_debt"/>
      <sheetName val="Fig1p2_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112.03170776367187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80.690689086914062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80.690689086914062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117.89999389648437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109.19241333007812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142.32504272460937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106.57022094726562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108.60903930664062</v>
          </cell>
          <cell r="FT12">
            <v>118.89999389648437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1.2229995727539062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114.61209106445312</v>
          </cell>
          <cell r="FW13">
            <v>57.964080810546875</v>
          </cell>
          <cell r="FX13">
            <v>142.04287719726562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132.92599487304687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21.753646850585937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142.60720825195312</v>
          </cell>
          <cell r="FY14">
            <v>110.39999389648437</v>
          </cell>
          <cell r="FZ14">
            <v>112.03170776367187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135.14950561523437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112.27755737304687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137.95101928710937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140.02871704101562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109.50912475585937</v>
          </cell>
          <cell r="FT17">
            <v>120.69999694824219</v>
          </cell>
          <cell r="FU17">
            <v>8.5858249664306641</v>
          </cell>
          <cell r="FV17">
            <v>116.37374877929687</v>
          </cell>
          <cell r="FW17">
            <v>65.603927612304687</v>
          </cell>
          <cell r="FX17">
            <v>147.9683837890625</v>
          </cell>
          <cell r="FY17">
            <v>111.89999389648437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107.52828979492187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4.3479995727539062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35.470596313476562</v>
          </cell>
          <cell r="FO18">
            <v>21.599990844726562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109.70913696289062</v>
          </cell>
          <cell r="FT18">
            <v>121.39999389648437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150.33859252929687</v>
          </cell>
          <cell r="FY18">
            <v>112</v>
          </cell>
          <cell r="FZ18">
            <v>114.72744750976562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142.13766479492187</v>
          </cell>
          <cell r="GE18">
            <v>108.03549194335937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109.70913696289062</v>
          </cell>
          <cell r="FT19">
            <v>121.59999084472656</v>
          </cell>
          <cell r="FU19">
            <v>14.395940780639648</v>
          </cell>
          <cell r="FV19">
            <v>116.99551391601562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114.72744750976562</v>
          </cell>
          <cell r="GA19">
            <v>111.20059204101562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4.7435989379882812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38.001846313476562</v>
          </cell>
          <cell r="FO20">
            <v>39.5</v>
          </cell>
          <cell r="FP20">
            <v>33.513320922851562</v>
          </cell>
          <cell r="FQ20">
            <v>979.526123046875</v>
          </cell>
          <cell r="FR20">
            <v>113.57865905761719</v>
          </cell>
          <cell r="FS20">
            <v>109.70913696289062</v>
          </cell>
          <cell r="FT20">
            <v>121.89999389648437</v>
          </cell>
          <cell r="FU20">
            <v>16.05096435546875</v>
          </cell>
          <cell r="FV20">
            <v>117.306396484375</v>
          </cell>
          <cell r="FW20">
            <v>72.696609497070312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30.225997924804687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114.03787231445312</v>
          </cell>
          <cell r="FS21">
            <v>109.70913696289062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114.72744750976562</v>
          </cell>
          <cell r="GA21">
            <v>112.06393432617187</v>
          </cell>
          <cell r="GB21">
            <v>7707.05078125</v>
          </cell>
          <cell r="GC21">
            <v>4422915</v>
          </cell>
          <cell r="GD21">
            <v>155.29122924804687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114.34402465820312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114.96530151367187</v>
          </cell>
          <cell r="GA22">
            <v>111.87625122070312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115.12387084960937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160.11837768554687</v>
          </cell>
          <cell r="GE23">
            <v>108.65542602539062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155.04391479492187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123.89999389648437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112.89999389648437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163.76345825195312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124.39999389648437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156.98983764648437</v>
          </cell>
          <cell r="FY26">
            <v>113.09999084472656</v>
          </cell>
          <cell r="FZ26">
            <v>115.75816345214844</v>
          </cell>
          <cell r="GA26">
            <v>112.13900756835937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108.99356079101562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1.5717391967773437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91.186721801757812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115.87472534179687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157.38204956054687</v>
          </cell>
          <cell r="FY28">
            <v>114.29998779296875</v>
          </cell>
          <cell r="FZ28">
            <v>116.94746398925781</v>
          </cell>
          <cell r="GA28">
            <v>112.35482788085937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93.599990844726562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126.89999389648437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162.75393676757812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95.790878295898437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105.27853393554687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100.57980346679687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112.61758422851562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104.70254516601562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113.21817016601562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95.139999389648437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119.48257446289062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129.39999389648437</v>
          </cell>
          <cell r="FU34">
            <v>105.90350341796875</v>
          </cell>
          <cell r="FV34">
            <v>119.37895202636719</v>
          </cell>
          <cell r="FW34">
            <v>102.99917602539062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122.20999145507812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117.63504028320312</v>
          </cell>
          <cell r="FS35">
            <v>112.30935668945312</v>
          </cell>
          <cell r="FT35">
            <v>129.89999389648437</v>
          </cell>
          <cell r="FU35">
            <v>107.38673400878906</v>
          </cell>
          <cell r="FV35">
            <v>119.27532958984375</v>
          </cell>
          <cell r="FW35">
            <v>106.29513549804687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122.32998657226562</v>
          </cell>
          <cell r="FN36">
            <v>105.55477905273437</v>
          </cell>
          <cell r="FO36">
            <v>114.89999389648437</v>
          </cell>
          <cell r="FP36">
            <v>125.21841430664062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110.07156372070312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113.28384399414062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110.96603393554687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112.50936889648437</v>
          </cell>
          <cell r="FT37">
            <v>130.79998779296875</v>
          </cell>
          <cell r="FU37">
            <v>115.24443054199219</v>
          </cell>
          <cell r="FV37">
            <v>119.58621215820312</v>
          </cell>
          <cell r="FW37">
            <v>113.85906982421875</v>
          </cell>
          <cell r="FX37">
            <v>167.49435424804687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129.77999877929687</v>
          </cell>
          <cell r="FN38">
            <v>117.66571044921875</v>
          </cell>
          <cell r="FO38">
            <v>123.89999389648437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112.70938110351562</v>
          </cell>
          <cell r="FT38">
            <v>131.33999633789062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110.79696655273437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1.5361099243164062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121.66635131835937</v>
          </cell>
          <cell r="FO39">
            <v>127</v>
          </cell>
          <cell r="FP39">
            <v>138.29031372070312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113.80947875976562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120.11892700195312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130.82022094726562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119.62496948242187</v>
          </cell>
          <cell r="FS41">
            <v>114.00949096679687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178.01998901367187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119.89199829101562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116.85598754882812</v>
          </cell>
          <cell r="FV43">
            <v>120.82974243164062</v>
          </cell>
          <cell r="FW43">
            <v>125.55999755859375</v>
          </cell>
          <cell r="FX43">
            <v>172.91195678710937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112.60037231445312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112.43130493164062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1.5496597290039062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116.28298950195312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113.60946655273437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114.00949096679687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113.22030639648437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148.39999389648437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133.89999389648437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117.89999389648437</v>
          </cell>
          <cell r="FZ47">
            <v>121.9425048828125</v>
          </cell>
          <cell r="GA47">
            <v>115.77999877929687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113.38937377929687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121.38528442382812</v>
          </cell>
          <cell r="FS48">
            <v>114.20950317382813</v>
          </cell>
          <cell r="FT48">
            <v>134.27999877929687</v>
          </cell>
          <cell r="FU48">
            <v>120.86599731445312</v>
          </cell>
          <cell r="FV48">
            <v>120.93336486816406</v>
          </cell>
          <cell r="FW48">
            <v>127.57998657226562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131.38558959960937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121.38528442382812</v>
          </cell>
          <cell r="FS49">
            <v>114.40953063964844</v>
          </cell>
          <cell r="FT49">
            <v>134.40998840332031</v>
          </cell>
          <cell r="FU49">
            <v>122.92098999023437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116.15536499023437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156.39999389648437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132.32998657226562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181.48983764648437</v>
          </cell>
          <cell r="FY51">
            <v>118.19999694824219</v>
          </cell>
          <cell r="FZ51">
            <v>122.89395141601562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118.89999389648437</v>
          </cell>
          <cell r="FZ52">
            <v>123.21109008789062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113.89657592773437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137.48635864257812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149.51998901367187</v>
          </cell>
          <cell r="FN53">
            <v>128.83358764648437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182.05416870117187</v>
          </cell>
          <cell r="FY53">
            <v>118.89999389648437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114.23471069335937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137.95590209960937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125.80599975585937</v>
          </cell>
          <cell r="FV54">
            <v>122.69503784179687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146.82998657226562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183.91647338867187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115.02371215820312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136.93075561523437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123.06906127929687</v>
          </cell>
          <cell r="FS57">
            <v>115.30960083007812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125.66897583007812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136.29214477539062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123.37521362304687</v>
          </cell>
          <cell r="FS58">
            <v>115.50961303710937</v>
          </cell>
          <cell r="FT58">
            <v>135.70999145507812</v>
          </cell>
          <cell r="FU58">
            <v>121.57899475097656</v>
          </cell>
          <cell r="FV58">
            <v>123.31680297851562</v>
          </cell>
          <cell r="FW58">
            <v>137.02999877929687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135.53286743164062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171.99899291992187</v>
          </cell>
          <cell r="FQ59">
            <v>7396.95703125</v>
          </cell>
          <cell r="FR59">
            <v>123.68135070800781</v>
          </cell>
          <cell r="FS59">
            <v>115.50961303710937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120.89999389648437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136.45999145507812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135.98410034179687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3280.5480346679687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123.89999389648437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112.89999389648437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163.76345825195312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112.50936889648437</v>
          </cell>
          <cell r="FT83">
            <v>130.79998779296875</v>
          </cell>
          <cell r="FU83">
            <v>115.24443054199219</v>
          </cell>
          <cell r="FV83">
            <v>119.58621215820312</v>
          </cell>
          <cell r="FW83">
            <v>113.85906982421875</v>
          </cell>
          <cell r="FX83">
            <v>167.49435424804687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121.38528442382812</v>
          </cell>
          <cell r="FS84">
            <v>114.20950317382813</v>
          </cell>
          <cell r="FT84">
            <v>134.27999877929687</v>
          </cell>
          <cell r="FU84">
            <v>120.86599731445312</v>
          </cell>
          <cell r="FV84">
            <v>120.93336486816406</v>
          </cell>
          <cell r="FW84">
            <v>127.57998657226562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136.45999145507812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154.89999389648437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155.10000610351562</v>
          </cell>
          <cell r="J181">
            <v>154.72999572753906</v>
          </cell>
          <cell r="AA181">
            <v>100</v>
          </cell>
        </row>
        <row r="182">
          <cell r="D182">
            <v>155.10000610351562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154.85000610351562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152.39999389648437</v>
          </cell>
          <cell r="J186">
            <v>152.46000671386719</v>
          </cell>
          <cell r="AA186">
            <v>100</v>
          </cell>
        </row>
        <row r="187">
          <cell r="D187">
            <v>152.60000610351562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154.10000610351562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153.60000610351562</v>
          </cell>
          <cell r="AA191">
            <v>100</v>
          </cell>
        </row>
        <row r="192">
          <cell r="D192">
            <v>155</v>
          </cell>
          <cell r="J192">
            <v>154.08999633789062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154.77999877929687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154.39999389648437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153.16000366210937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153.02999877929687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153.35000610351562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153.39999389648437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153.10000610351562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152.10000610351562</v>
          </cell>
          <cell r="J211">
            <v>150.8699951171875</v>
          </cell>
          <cell r="AA211">
            <v>100</v>
          </cell>
        </row>
        <row r="212">
          <cell r="D212">
            <v>152.10000610351562</v>
          </cell>
          <cell r="J212">
            <v>151.60000610351562</v>
          </cell>
          <cell r="AA212">
            <v>100</v>
          </cell>
        </row>
        <row r="213">
          <cell r="D213">
            <v>151.60000610351562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149.89999389648437</v>
          </cell>
          <cell r="J218">
            <v>149.30000305175781</v>
          </cell>
          <cell r="AA218">
            <v>100</v>
          </cell>
        </row>
        <row r="219">
          <cell r="D219">
            <v>149.39999389648437</v>
          </cell>
          <cell r="J219">
            <v>149.10000610351562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149.16000366210937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149.64999389648437</v>
          </cell>
          <cell r="J223">
            <v>149.41999816894531</v>
          </cell>
          <cell r="AA223">
            <v>100</v>
          </cell>
        </row>
        <row r="224">
          <cell r="D224">
            <v>149.39999389648437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146.60000610351562</v>
          </cell>
          <cell r="J231">
            <v>146.14999389648437</v>
          </cell>
          <cell r="AA231">
            <v>100</v>
          </cell>
        </row>
        <row r="232">
          <cell r="D232">
            <v>146.60000610351562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145.91000366210937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149.35000610351562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151.60000610351562</v>
          </cell>
          <cell r="J242">
            <v>150.25999450683594</v>
          </cell>
          <cell r="AA242">
            <v>100</v>
          </cell>
        </row>
        <row r="243">
          <cell r="D243">
            <v>151.60000610351562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149.77999877929687</v>
          </cell>
          <cell r="AA244">
            <v>100</v>
          </cell>
        </row>
        <row r="245">
          <cell r="D245">
            <v>150.89999389648437</v>
          </cell>
          <cell r="J245">
            <v>150.14999389648437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151.10000610351562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151.10000610351562</v>
          </cell>
          <cell r="J250">
            <v>149.89999389648437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150.89999389648437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149.41000366210937</v>
          </cell>
          <cell r="AA256">
            <v>100</v>
          </cell>
        </row>
        <row r="257">
          <cell r="D257">
            <v>148.39999389648437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147.60000610351562</v>
          </cell>
          <cell r="AA261">
            <v>100</v>
          </cell>
        </row>
        <row r="262">
          <cell r="D262">
            <v>148.19999694824219</v>
          </cell>
          <cell r="J262">
            <v>147.85000610351562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148.39999389648437</v>
          </cell>
          <cell r="J265">
            <v>147.27999877929687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147.60000610351562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147.39999389648437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146.16000366210937</v>
          </cell>
          <cell r="AA271">
            <v>100</v>
          </cell>
        </row>
        <row r="272">
          <cell r="D272">
            <v>145.39999389648437</v>
          </cell>
          <cell r="J272">
            <v>145.27999877929687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143.60000610351562</v>
          </cell>
          <cell r="AA274">
            <v>100</v>
          </cell>
        </row>
        <row r="275">
          <cell r="D275">
            <v>143.19999694824219</v>
          </cell>
          <cell r="J275">
            <v>143.47000122070312</v>
          </cell>
          <cell r="AA275">
            <v>100</v>
          </cell>
        </row>
        <row r="276">
          <cell r="D276">
            <v>143.89999389648437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142.89999389648437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143.22000122070312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141.89999389648437</v>
          </cell>
          <cell r="J283">
            <v>142.08999633789062</v>
          </cell>
          <cell r="AA283">
            <v>100</v>
          </cell>
        </row>
        <row r="284">
          <cell r="D284">
            <v>141.19999694824219</v>
          </cell>
          <cell r="J284">
            <v>141.58999633789062</v>
          </cell>
          <cell r="AA284">
            <v>100</v>
          </cell>
        </row>
        <row r="285">
          <cell r="D285">
            <v>141.89999389648437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141.27999877929687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141.60000610351562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142.02999877929687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141.60000610351562</v>
          </cell>
          <cell r="J293">
            <v>141.08999633789063</v>
          </cell>
          <cell r="AA293">
            <v>100</v>
          </cell>
        </row>
        <row r="294">
          <cell r="D294">
            <v>141.39999389648437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140.89999389648437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140.27999877929687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141.27999877929687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142.10000610351562</v>
          </cell>
          <cell r="J303">
            <v>141.42999267578125</v>
          </cell>
          <cell r="AA303">
            <v>100</v>
          </cell>
        </row>
        <row r="304">
          <cell r="D304">
            <v>142.10000610351562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141.60000610351562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141.60000610351562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142.89999389648437</v>
          </cell>
          <cell r="J310">
            <v>142.24000549316406</v>
          </cell>
          <cell r="AA310">
            <v>100</v>
          </cell>
        </row>
        <row r="311">
          <cell r="D311">
            <v>142.89999389648437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141.85000610351562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142.89999389648437</v>
          </cell>
          <cell r="J315">
            <v>141.78999328613281</v>
          </cell>
          <cell r="AA315">
            <v>100</v>
          </cell>
        </row>
        <row r="316">
          <cell r="D316">
            <v>142.89999389648437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142.10000610351562</v>
          </cell>
          <cell r="J319">
            <v>141.14999389648437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140.60000610351562</v>
          </cell>
          <cell r="AA321">
            <v>100</v>
          </cell>
        </row>
        <row r="322">
          <cell r="D322">
            <v>140.60000610351562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140.10000610351562</v>
          </cell>
          <cell r="J324">
            <v>139.72999572753906</v>
          </cell>
          <cell r="AA324">
            <v>100</v>
          </cell>
        </row>
        <row r="325">
          <cell r="D325">
            <v>140.39999389648437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140.10000610351562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139.16000366210937</v>
          </cell>
          <cell r="AA331">
            <v>100</v>
          </cell>
        </row>
        <row r="332">
          <cell r="D332">
            <v>139.39999389648437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  <sheetName val="A_Current_Data"/>
      <sheetName val="A_Previous_Data"/>
      <sheetName val="Q_Current_Data"/>
      <sheetName val="Q_Previous_Data"/>
      <sheetName val="Weights_Data"/>
      <sheetName val="Compare_(Non-Euro)"/>
      <sheetName val="Annual_(Non-Euro)"/>
      <sheetName val="Quarterly_(Non-Euro)"/>
      <sheetName val="Weights_(Non-Euro)"/>
      <sheetName val="A_Current_Data_(Non-Euro)"/>
      <sheetName val="A_Previous_Data_(Non-Euro)"/>
      <sheetName val="Q_Current_Data_(Non-Euro)"/>
      <sheetName val="Q_Previous_Data_(Non-Euro)"/>
      <sheetName val="Weights_Data_(Non-Eur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  <sheetName val="Data_Check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gazprom1"/>
      <sheetName val="Triangle private"/>
      <sheetName val="energy trg"/>
      <sheetName val="Triangle_private"/>
      <sheetName val="energy_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  <sheetName val="debt_stock_table"/>
      <sheetName val="Aggregate_"/>
      <sheetName val="03-05_previous"/>
      <sheetName val="new_disbursements_assumption"/>
      <sheetName val="Table_debt_service"/>
      <sheetName val="Triangle_arrears_interests"/>
      <sheetName val="copydebt_service"/>
      <sheetName val="Obligations_"/>
      <sheetName val="Triangle_lower_ceilings"/>
      <sheetName val="Triangle_arrears"/>
      <sheetName val="Stock_arrears"/>
      <sheetName val="Trian_new_non-conc_disbur"/>
      <sheetName val="Aggregate_previous"/>
      <sheetName val="debt_stock"/>
      <sheetName val="private_debt_triangle"/>
      <sheetName val="ouput_fiscal"/>
      <sheetName val="Table_BOP__presenation"/>
      <sheetName val="FDI,_incl_Privatization"/>
      <sheetName val="private_debt"/>
      <sheetName val="Output_real"/>
      <sheetName val="IMF_disb"/>
      <sheetName val="Prog_Finance"/>
      <sheetName val="Table_Fin_req"/>
      <sheetName val="RED-tb27-30_(2)"/>
      <sheetName val="Sustainability_Input"/>
      <sheetName val="9_monthsbop"/>
      <sheetName val="Table_Fin_req_"/>
      <sheetName val="Sheet1_(2)"/>
      <sheetName val="BOP_formatted"/>
      <sheetName val="deflators_and_volume"/>
      <sheetName val="table__"/>
      <sheetName val="BOP_GDP"/>
      <sheetName val="Sheet1_(3)"/>
      <sheetName val="table_deflat_and_volume__"/>
      <sheetName val="Stock_april"/>
      <sheetName val="Output_for_charts_BOP"/>
      <sheetName val="imf_new_borrowing"/>
      <sheetName val="debt_service_of_arrears"/>
      <sheetName val="ouput_marian"/>
      <sheetName val="input_pier"/>
      <sheetName val="Output_for_charts_trade"/>
      <sheetName val="Disb_2004"/>
      <sheetName val="BOP_formatted_EU"/>
      <sheetName val="Table_Fin_req__EU"/>
      <sheetName val="IMF_"/>
      <sheetName val="out_fiscal"/>
      <sheetName val="BOP_table"/>
      <sheetName val="chart_"/>
      <sheetName val="disb_MT"/>
      <sheetName val="Trian__non-conc_disb"/>
      <sheetName val="Disb_proj"/>
      <sheetName val="Dbt_Serv"/>
      <sheetName val="DS_of_arrears"/>
      <sheetName val="Fin_req"/>
      <sheetName val="BOP_Euro"/>
      <sheetName val="IMF__REDLI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  <sheetName val="large_projects"/>
      <sheetName val="BoP_OUT_Medium"/>
      <sheetName val="BoP_OUT_Long"/>
      <sheetName val="IMF_Assistance"/>
      <sheetName val="Terms_of_Trade"/>
      <sheetName val="Key_Ratios"/>
      <sheetName val="Debt_Service__Long"/>
      <sheetName val="DebtService_to_budget"/>
      <sheetName val="Workspace_contents"/>
      <sheetName val="MULT-Ass_"/>
      <sheetName val="Tab_4"/>
      <sheetName val="by_creditor-after"/>
      <sheetName val="by_creditor-before"/>
      <sheetName val="Bilateral_Assistance"/>
      <sheetName val="by_type_of_debt-after"/>
      <sheetName val="by_type_of_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  <sheetName val="SA_CPI_Fig_"/>
      <sheetName val="SA_HP_Fig_"/>
      <sheetName val="HP-filt_Fig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  <sheetName val="Quarterly_Raw_Data"/>
      <sheetName val="Quarterly_MacroFlow"/>
    </sheetNames>
    <sheetDataSet>
      <sheetData sheetId="0" refreshError="1"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  <sheetName val="Chart__mon-growth"/>
      <sheetName val="Chart__mon-sha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StRp_Tbl1"/>
      <sheetName val="Sheet1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2">
          <cell r="C12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9">
          <cell r="C59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3">
          <cell r="B103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  <sheetName val="Ext_debt"/>
    </sheetNames>
    <sheetDataSet>
      <sheetData sheetId="0" refreshError="1"/>
      <sheetData sheetId="1" refreshError="1"/>
      <sheetData sheetId="2" refreshError="1"/>
      <sheetData sheetId="3" refreshError="1"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  <sheetName val="Mon-tab_with_2007_for_Auth(2)"/>
      <sheetName val="Table_for_Auth--Final_Apr_28_04"/>
      <sheetName val="BOA_cash_flow_2004"/>
      <sheetName val="Monetary_output_to_REAL"/>
      <sheetName val="BOA_cash_flow_2003"/>
      <sheetName val="BOP_CF2004_Revised_April_8_2004"/>
      <sheetName val="INTEREST_RATES"/>
      <sheetName val="2003-2005_plan-present"/>
      <sheetName val="Data_for_2003_BOP"/>
      <sheetName val="Imports_in_months_of_G&amp;S"/>
      <sheetName val="Domestic_financing_2004-05"/>
      <sheetName val="Pierre_output_table"/>
      <sheetName val="Output_for_charts--Monetary"/>
      <sheetName val="Charts_for_SR"/>
      <sheetName val="Fiscal_data_sheet_for_charts"/>
      <sheetName val="Mon-tab_with_2007"/>
      <sheetName val="12__Disbursements"/>
      <sheetName val="1__Quant_Cond_Table"/>
      <sheetName val="Old_charts_1"/>
      <sheetName val="Old_charts_2"/>
      <sheetName val="Old_charts_3"/>
      <sheetName val="Old_charts_4"/>
      <sheetName val="Old_charts_5"/>
      <sheetName val="Junk_follows--&gt;"/>
      <sheetName val="nEW_4_MONTHS_OF_RES_DATA"/>
      <sheetName val="Changes_to_CA_for_PDR"/>
      <sheetName val="Changes_to_CA_due_to_PDR"/>
      <sheetName val="4_months_of_imports-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  <sheetName val="SR_Table"/>
      <sheetName val="SR_Table_FR"/>
      <sheetName val="SR_Table_Perc_"/>
      <sheetName val="SR_Table_Perc__FR"/>
      <sheetName val="SR_Table6"/>
      <sheetName val="rev_n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  <sheetName val="SUMMARY_TABLE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45"/>
  <sheetViews>
    <sheetView topLeftCell="A25" zoomScale="115" zoomScaleNormal="115" workbookViewId="0">
      <selection activeCell="C40" sqref="C40:F43"/>
    </sheetView>
  </sheetViews>
  <sheetFormatPr defaultRowHeight="15"/>
  <cols>
    <col min="1" max="1" width="4.140625" customWidth="1"/>
    <col min="2" max="2" width="5.28515625" bestFit="1" customWidth="1"/>
    <col min="3" max="3" width="28" customWidth="1"/>
    <col min="4" max="4" width="13.5703125" customWidth="1"/>
    <col min="5" max="5" width="15.5703125" customWidth="1"/>
    <col min="6" max="6" width="17.140625" customWidth="1"/>
    <col min="7" max="7" width="9.140625" customWidth="1"/>
    <col min="8" max="8" width="10.7109375" customWidth="1"/>
    <col min="9" max="10" width="14.85546875" customWidth="1"/>
    <col min="11" max="11" width="18.28515625" customWidth="1"/>
    <col min="12" max="12" width="15.7109375" customWidth="1"/>
  </cols>
  <sheetData>
    <row r="1" spans="2:12" ht="18.75">
      <c r="C1" s="44" t="s">
        <v>100</v>
      </c>
    </row>
    <row r="2" spans="2:12">
      <c r="B2" s="2"/>
      <c r="C2" s="2"/>
    </row>
    <row r="3" spans="2:12">
      <c r="B3" s="1"/>
      <c r="C3" s="1"/>
    </row>
    <row r="4" spans="2:12" ht="18.75">
      <c r="B4" s="135" t="s">
        <v>35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2:12" ht="15.75">
      <c r="B5" s="151" t="s">
        <v>101</v>
      </c>
      <c r="C5" s="151"/>
      <c r="D5" s="1"/>
      <c r="E5" s="1"/>
      <c r="F5" s="1"/>
      <c r="G5" s="9"/>
      <c r="H5" s="1"/>
      <c r="I5" s="1"/>
      <c r="J5" s="1"/>
      <c r="K5" s="1"/>
      <c r="L5" s="1"/>
    </row>
    <row r="6" spans="2:12" ht="16.5" customHeight="1" thickBot="1">
      <c r="G6" s="10"/>
      <c r="L6" s="6" t="s">
        <v>36</v>
      </c>
    </row>
    <row r="7" spans="2:12" ht="17.25" customHeight="1" thickTop="1">
      <c r="B7" s="136" t="s">
        <v>37</v>
      </c>
      <c r="C7" s="139" t="s">
        <v>0</v>
      </c>
      <c r="D7" s="142" t="s">
        <v>30</v>
      </c>
      <c r="E7" s="145" t="s">
        <v>13</v>
      </c>
      <c r="F7" s="148" t="s">
        <v>38</v>
      </c>
      <c r="G7" s="11"/>
      <c r="H7" s="156" t="s">
        <v>2</v>
      </c>
      <c r="I7" s="157"/>
      <c r="J7" s="157"/>
      <c r="K7" s="157"/>
      <c r="L7" s="158"/>
    </row>
    <row r="8" spans="2:12" ht="30.75" customHeight="1">
      <c r="B8" s="137"/>
      <c r="C8" s="140"/>
      <c r="D8" s="143"/>
      <c r="E8" s="146"/>
      <c r="F8" s="149"/>
      <c r="G8" s="11"/>
      <c r="H8" s="159" t="s">
        <v>39</v>
      </c>
      <c r="I8" s="160" t="s">
        <v>1</v>
      </c>
      <c r="J8" s="160" t="s">
        <v>40</v>
      </c>
      <c r="K8" s="160" t="s">
        <v>41</v>
      </c>
      <c r="L8" s="161" t="s">
        <v>10</v>
      </c>
    </row>
    <row r="9" spans="2:12" ht="15.75" customHeight="1">
      <c r="B9" s="137"/>
      <c r="C9" s="140"/>
      <c r="D9" s="143"/>
      <c r="E9" s="146"/>
      <c r="F9" s="149"/>
      <c r="G9" s="11"/>
      <c r="H9" s="159"/>
      <c r="I9" s="162" t="s">
        <v>42</v>
      </c>
      <c r="J9" s="162" t="s">
        <v>43</v>
      </c>
      <c r="K9" s="162" t="s">
        <v>44</v>
      </c>
      <c r="L9" s="163" t="s">
        <v>45</v>
      </c>
    </row>
    <row r="10" spans="2:12" ht="22.5" customHeight="1">
      <c r="B10" s="137"/>
      <c r="C10" s="140"/>
      <c r="D10" s="143"/>
      <c r="E10" s="146"/>
      <c r="F10" s="149"/>
      <c r="G10" s="11"/>
      <c r="H10" s="159"/>
      <c r="I10" s="162"/>
      <c r="J10" s="162"/>
      <c r="K10" s="162"/>
      <c r="L10" s="163"/>
    </row>
    <row r="11" spans="2:12" ht="19.5" customHeight="1" thickBot="1">
      <c r="B11" s="138"/>
      <c r="C11" s="141"/>
      <c r="D11" s="144"/>
      <c r="E11" s="147"/>
      <c r="F11" s="150"/>
      <c r="G11" s="11"/>
      <c r="H11" s="159"/>
      <c r="I11" s="162"/>
      <c r="J11" s="162"/>
      <c r="K11" s="162"/>
      <c r="L11" s="163"/>
    </row>
    <row r="12" spans="2:12" ht="17.25" thickTop="1" thickBot="1">
      <c r="B12" s="25" t="s">
        <v>6</v>
      </c>
      <c r="C12" s="26" t="s">
        <v>29</v>
      </c>
      <c r="D12" s="43">
        <f>D13+D16</f>
        <v>0</v>
      </c>
      <c r="E12" s="127"/>
      <c r="F12" s="130"/>
      <c r="G12" s="12"/>
      <c r="H12" s="40" t="str">
        <f>IF(D21/E37&lt;15%,"Situat Normale e gjendjes financiare","0")</f>
        <v>0</v>
      </c>
      <c r="I12" s="164" t="str">
        <f>IF((AND(D21/E37&gt;=15%,D21/E37&lt;=25%)),"Probleme financiare","0")</f>
        <v>Probleme financiare</v>
      </c>
      <c r="J12" s="41" t="str">
        <f>IF((AND(D21/E37&gt;25%, D37/E37&lt;=80%)),"Vështirësi financiare","0")</f>
        <v>0</v>
      </c>
      <c r="K12" s="41" t="str">
        <f>IF((AND(D37/E37&gt;80%,D37/E37&lt;=130%)),"Vështirësi serioze financiare","0")</f>
        <v>0</v>
      </c>
      <c r="L12" s="42" t="str">
        <f>IF(D37/E37&gt;130%,"Paaftësi paguese","0")</f>
        <v>0</v>
      </c>
    </row>
    <row r="13" spans="2:12" ht="16.5" thickTop="1">
      <c r="B13" s="27" t="s">
        <v>3</v>
      </c>
      <c r="C13" s="26" t="s">
        <v>23</v>
      </c>
      <c r="D13" s="43">
        <f>D14+D15</f>
        <v>0</v>
      </c>
      <c r="E13" s="128"/>
      <c r="F13" s="131"/>
      <c r="G13" s="12"/>
      <c r="H13" s="13"/>
      <c r="I13" s="12"/>
      <c r="J13" s="12"/>
      <c r="K13" s="12"/>
      <c r="L13" s="12"/>
    </row>
    <row r="14" spans="2:12" ht="15.75">
      <c r="B14" s="28" t="s">
        <v>46</v>
      </c>
      <c r="C14" s="29" t="s">
        <v>14</v>
      </c>
      <c r="D14" s="30"/>
      <c r="E14" s="128"/>
      <c r="F14" s="131"/>
      <c r="G14" s="14"/>
      <c r="H14" s="15"/>
      <c r="I14" s="14"/>
      <c r="J14" s="14"/>
      <c r="K14" s="14"/>
      <c r="L14" s="14"/>
    </row>
    <row r="15" spans="2:12" ht="15.75">
      <c r="B15" s="28" t="s">
        <v>47</v>
      </c>
      <c r="C15" s="29" t="s">
        <v>15</v>
      </c>
      <c r="D15" s="30"/>
      <c r="E15" s="128"/>
      <c r="F15" s="131"/>
      <c r="G15" s="14"/>
      <c r="H15" s="16"/>
      <c r="I15" s="3"/>
      <c r="J15" s="3"/>
      <c r="K15" s="3"/>
      <c r="L15" s="3"/>
    </row>
    <row r="16" spans="2:12" ht="15.75">
      <c r="B16" s="27" t="s">
        <v>4</v>
      </c>
      <c r="C16" s="26" t="s">
        <v>16</v>
      </c>
      <c r="D16" s="43">
        <f>D17+D18+D19</f>
        <v>0</v>
      </c>
      <c r="E16" s="128"/>
      <c r="F16" s="131"/>
      <c r="G16" s="12"/>
      <c r="H16" s="17"/>
      <c r="I16" s="18"/>
      <c r="J16" s="18"/>
      <c r="K16" s="18"/>
      <c r="L16" s="18"/>
    </row>
    <row r="17" spans="2:12" ht="15.75">
      <c r="B17" s="28" t="s">
        <v>48</v>
      </c>
      <c r="C17" s="29" t="s">
        <v>5</v>
      </c>
      <c r="D17" s="30"/>
      <c r="E17" s="128"/>
      <c r="F17" s="131"/>
      <c r="G17" s="14"/>
      <c r="H17" s="17"/>
      <c r="I17" s="17"/>
      <c r="J17" s="17"/>
      <c r="K17" s="17"/>
      <c r="L17" s="17"/>
    </row>
    <row r="18" spans="2:12" ht="15.75">
      <c r="B18" s="28" t="s">
        <v>49</v>
      </c>
      <c r="C18" s="29" t="s">
        <v>17</v>
      </c>
      <c r="D18" s="30"/>
      <c r="E18" s="128"/>
      <c r="F18" s="131"/>
      <c r="G18" s="14"/>
      <c r="H18" s="17"/>
      <c r="I18" s="17"/>
      <c r="J18" s="17"/>
      <c r="K18" s="17"/>
      <c r="L18" s="17"/>
    </row>
    <row r="19" spans="2:12" ht="15.75">
      <c r="B19" s="28" t="s">
        <v>50</v>
      </c>
      <c r="C19" s="29" t="s">
        <v>18</v>
      </c>
      <c r="D19" s="30"/>
      <c r="E19" s="128"/>
      <c r="F19" s="131"/>
      <c r="G19" s="14"/>
      <c r="H19" s="17"/>
      <c r="I19" s="17"/>
      <c r="J19" s="17"/>
      <c r="K19" s="17"/>
      <c r="L19" s="17"/>
    </row>
    <row r="20" spans="2:12" ht="15.75">
      <c r="B20" s="31"/>
      <c r="C20" s="29"/>
      <c r="D20" s="30"/>
      <c r="E20" s="128"/>
      <c r="F20" s="132"/>
      <c r="G20" s="14"/>
      <c r="H20" s="17"/>
      <c r="I20" s="17"/>
      <c r="J20" s="17"/>
      <c r="K20" s="17"/>
      <c r="L20" s="17"/>
    </row>
    <row r="21" spans="2:12" ht="15.75">
      <c r="B21" s="25" t="s">
        <v>7</v>
      </c>
      <c r="C21" s="26" t="s">
        <v>28</v>
      </c>
      <c r="D21" s="91">
        <f>D22+D27+D31</f>
        <v>322613242</v>
      </c>
      <c r="E21" s="128"/>
      <c r="F21" s="92">
        <f>D21/E37</f>
        <v>0.22174620793308322</v>
      </c>
      <c r="G21" s="19"/>
      <c r="H21" s="17"/>
      <c r="I21" s="17"/>
      <c r="J21" s="17"/>
      <c r="K21" s="17"/>
      <c r="L21" s="17"/>
    </row>
    <row r="22" spans="2:12" ht="15.75">
      <c r="B22" s="27" t="s">
        <v>3</v>
      </c>
      <c r="C22" s="26" t="s">
        <v>22</v>
      </c>
      <c r="D22" s="91">
        <f>D23+D24+D25</f>
        <v>60712892</v>
      </c>
      <c r="E22" s="128"/>
      <c r="F22" s="133"/>
      <c r="G22" s="12"/>
      <c r="H22" s="17"/>
      <c r="I22" s="17"/>
      <c r="J22" s="17"/>
      <c r="K22" s="17"/>
      <c r="L22" s="17"/>
    </row>
    <row r="23" spans="2:12" ht="15.75">
      <c r="B23" s="28" t="s">
        <v>46</v>
      </c>
      <c r="C23" s="29" t="s">
        <v>32</v>
      </c>
      <c r="D23" s="89">
        <v>27919942</v>
      </c>
      <c r="E23" s="128"/>
      <c r="F23" s="131"/>
      <c r="G23" s="14"/>
      <c r="H23" s="17"/>
      <c r="I23" s="17"/>
      <c r="J23" s="17"/>
      <c r="K23" s="17"/>
      <c r="L23" s="17"/>
    </row>
    <row r="24" spans="2:12" ht="15.75">
      <c r="B24" s="28" t="s">
        <v>47</v>
      </c>
      <c r="C24" s="29" t="s">
        <v>19</v>
      </c>
      <c r="D24" s="89">
        <v>999791</v>
      </c>
      <c r="E24" s="128"/>
      <c r="F24" s="131"/>
      <c r="G24" s="14"/>
      <c r="H24" s="17"/>
      <c r="I24" s="17"/>
      <c r="J24" s="17"/>
      <c r="K24" s="17"/>
      <c r="L24" s="17"/>
    </row>
    <row r="25" spans="2:12" ht="15.75">
      <c r="B25" s="28" t="s">
        <v>56</v>
      </c>
      <c r="C25" s="29" t="s">
        <v>102</v>
      </c>
      <c r="D25" s="89">
        <v>31793159</v>
      </c>
      <c r="E25" s="128"/>
      <c r="F25" s="131"/>
      <c r="G25" s="14"/>
      <c r="H25" s="17"/>
      <c r="I25" s="17"/>
      <c r="J25" s="17"/>
      <c r="K25" s="17"/>
      <c r="L25" s="17"/>
    </row>
    <row r="26" spans="2:12" ht="15.75">
      <c r="B26" s="31"/>
      <c r="C26" s="29"/>
      <c r="D26" s="89"/>
      <c r="E26" s="128"/>
      <c r="F26" s="131"/>
      <c r="G26" s="14"/>
      <c r="H26" s="17"/>
      <c r="I26" s="17"/>
      <c r="J26" s="17"/>
      <c r="K26" s="17"/>
      <c r="L26" s="17"/>
    </row>
    <row r="27" spans="2:12" ht="15.75">
      <c r="B27" s="27" t="s">
        <v>4</v>
      </c>
      <c r="C27" s="26" t="s">
        <v>20</v>
      </c>
      <c r="D27" s="91">
        <f>D28+D29</f>
        <v>76794844</v>
      </c>
      <c r="E27" s="128"/>
      <c r="F27" s="131"/>
      <c r="G27" s="12"/>
      <c r="H27" s="17"/>
      <c r="I27" s="17"/>
      <c r="J27" s="17"/>
      <c r="K27" s="17"/>
      <c r="L27" s="17"/>
    </row>
    <row r="28" spans="2:12" ht="15.75">
      <c r="B28" s="28" t="s">
        <v>48</v>
      </c>
      <c r="C28" s="29" t="s">
        <v>33</v>
      </c>
      <c r="D28" s="89"/>
      <c r="E28" s="128"/>
      <c r="F28" s="131"/>
      <c r="G28" s="14"/>
      <c r="H28" s="16"/>
      <c r="I28" s="3"/>
      <c r="J28" s="3"/>
      <c r="K28" s="3"/>
      <c r="L28" s="3"/>
    </row>
    <row r="29" spans="2:12" ht="15.75">
      <c r="B29" s="28" t="s">
        <v>49</v>
      </c>
      <c r="C29" s="29" t="s">
        <v>21</v>
      </c>
      <c r="D29" s="89">
        <v>76794844</v>
      </c>
      <c r="E29" s="128"/>
      <c r="F29" s="131"/>
      <c r="G29" s="14"/>
      <c r="H29" s="16"/>
      <c r="I29" s="3"/>
      <c r="J29" s="3"/>
      <c r="K29" s="3"/>
      <c r="L29" s="3"/>
    </row>
    <row r="30" spans="2:12" ht="15.75">
      <c r="B30" s="27"/>
      <c r="C30" s="29"/>
      <c r="D30" s="89"/>
      <c r="E30" s="128"/>
      <c r="F30" s="131"/>
      <c r="G30" s="14"/>
      <c r="H30" s="16"/>
      <c r="I30" s="3"/>
      <c r="J30" s="3"/>
      <c r="K30" s="3"/>
      <c r="L30" s="3"/>
    </row>
    <row r="31" spans="2:12" ht="15.75">
      <c r="B31" s="27" t="s">
        <v>27</v>
      </c>
      <c r="C31" s="26" t="s">
        <v>51</v>
      </c>
      <c r="D31" s="91">
        <f>+D32+D33+D34+D35</f>
        <v>185105506</v>
      </c>
      <c r="E31" s="128"/>
      <c r="F31" s="131"/>
      <c r="G31" s="12"/>
      <c r="H31" s="17"/>
      <c r="I31" s="18"/>
      <c r="J31" s="18"/>
      <c r="K31" s="18"/>
      <c r="L31" s="18"/>
    </row>
    <row r="32" spans="2:12" ht="15.75">
      <c r="B32" s="28" t="s">
        <v>52</v>
      </c>
      <c r="C32" s="29" t="s">
        <v>31</v>
      </c>
      <c r="D32" s="89">
        <v>6760277</v>
      </c>
      <c r="E32" s="128"/>
      <c r="F32" s="131"/>
      <c r="G32" s="14"/>
      <c r="H32" s="16"/>
      <c r="I32" s="3"/>
      <c r="J32" s="3"/>
      <c r="K32" s="3"/>
      <c r="L32" s="3"/>
    </row>
    <row r="33" spans="2:12" ht="15.75">
      <c r="B33" s="28" t="s">
        <v>53</v>
      </c>
      <c r="C33" s="29" t="s">
        <v>32</v>
      </c>
      <c r="D33" s="89">
        <v>107572766</v>
      </c>
      <c r="E33" s="128"/>
      <c r="F33" s="131"/>
      <c r="G33" s="14"/>
      <c r="H33" s="16"/>
      <c r="I33" s="3"/>
      <c r="J33" s="3"/>
      <c r="K33" s="3"/>
      <c r="L33" s="3"/>
    </row>
    <row r="34" spans="2:12" ht="15.75">
      <c r="B34" s="28" t="s">
        <v>54</v>
      </c>
      <c r="C34" s="29" t="s">
        <v>34</v>
      </c>
      <c r="D34" s="89">
        <v>12193756</v>
      </c>
      <c r="E34" s="128"/>
      <c r="F34" s="131"/>
      <c r="G34" s="14"/>
      <c r="H34" s="16"/>
      <c r="I34" s="3"/>
      <c r="J34" s="3"/>
      <c r="K34" s="3"/>
      <c r="L34" s="3"/>
    </row>
    <row r="35" spans="2:12" ht="15.75">
      <c r="B35" s="32" t="s">
        <v>55</v>
      </c>
      <c r="C35" s="33" t="s">
        <v>24</v>
      </c>
      <c r="D35" s="90">
        <v>58578707</v>
      </c>
      <c r="E35" s="128"/>
      <c r="F35" s="131"/>
      <c r="G35" s="14"/>
      <c r="H35" s="16"/>
      <c r="I35" s="3"/>
      <c r="J35" s="3"/>
      <c r="K35" s="3"/>
      <c r="L35" s="3"/>
    </row>
    <row r="36" spans="2:12" ht="15.75" thickBot="1">
      <c r="B36" s="35"/>
      <c r="C36" s="24"/>
      <c r="D36" s="34"/>
      <c r="E36" s="129"/>
      <c r="F36" s="134"/>
      <c r="G36" s="14"/>
      <c r="H36" s="16"/>
      <c r="I36" s="3"/>
      <c r="J36" s="3"/>
      <c r="K36" s="3"/>
      <c r="L36" s="3"/>
    </row>
    <row r="37" spans="2:12" ht="16.5" thickTop="1" thickBot="1">
      <c r="B37" s="36" t="s">
        <v>8</v>
      </c>
      <c r="C37" s="37" t="s">
        <v>9</v>
      </c>
      <c r="D37" s="38">
        <f>D12+D21</f>
        <v>322613242</v>
      </c>
      <c r="E37" s="93">
        <v>1454876027</v>
      </c>
      <c r="F37" s="39">
        <f>D37/E37</f>
        <v>0.22174620793308322</v>
      </c>
      <c r="G37" s="20"/>
      <c r="H37" s="17"/>
      <c r="I37" s="18"/>
      <c r="J37" s="18"/>
      <c r="K37" s="18"/>
      <c r="L37" s="18"/>
    </row>
    <row r="38" spans="2:12" ht="15.75" thickTop="1">
      <c r="G38" s="10"/>
      <c r="H38" s="21"/>
      <c r="I38" s="21"/>
      <c r="J38" s="21"/>
      <c r="K38" s="21"/>
      <c r="L38" s="21"/>
    </row>
    <row r="39" spans="2:12">
      <c r="G39" s="10"/>
    </row>
    <row r="40" spans="2:12" ht="15.75">
      <c r="B40" s="22"/>
      <c r="C40" s="8" t="s">
        <v>11</v>
      </c>
      <c r="E40" s="126" t="s">
        <v>12</v>
      </c>
      <c r="F40" s="126"/>
      <c r="G40" s="10"/>
      <c r="H40" s="4"/>
      <c r="L40" s="4"/>
    </row>
    <row r="41" spans="2:12" ht="15.75">
      <c r="B41" s="22"/>
      <c r="C41" s="7"/>
      <c r="D41" s="4"/>
      <c r="E41" s="8"/>
      <c r="F41" s="8"/>
      <c r="G41" s="10"/>
      <c r="H41" s="4"/>
      <c r="L41" s="4"/>
    </row>
    <row r="42" spans="2:12" ht="15.75">
      <c r="B42" s="22"/>
      <c r="C42" s="105" t="s">
        <v>115</v>
      </c>
      <c r="D42" s="4"/>
      <c r="E42" s="125" t="s">
        <v>116</v>
      </c>
      <c r="F42" s="125"/>
      <c r="G42" s="10"/>
      <c r="H42" s="4"/>
      <c r="L42" s="4"/>
    </row>
    <row r="43" spans="2:12" ht="15.75">
      <c r="C43" s="5"/>
      <c r="D43" s="4"/>
      <c r="E43" s="4"/>
      <c r="F43" s="4"/>
      <c r="G43" s="23"/>
      <c r="H43" s="4"/>
      <c r="I43" s="4"/>
      <c r="J43" s="7"/>
      <c r="K43" s="7"/>
      <c r="L43" s="4"/>
    </row>
    <row r="44" spans="2:12" ht="16.5">
      <c r="C44" s="78" t="s">
        <v>97</v>
      </c>
    </row>
    <row r="45" spans="2:12" ht="16.5">
      <c r="C45" s="78" t="s">
        <v>98</v>
      </c>
    </row>
  </sheetData>
  <mergeCells count="18">
    <mergeCell ref="B4:L4"/>
    <mergeCell ref="B7:B11"/>
    <mergeCell ref="C7:C11"/>
    <mergeCell ref="D7:D11"/>
    <mergeCell ref="E7:E11"/>
    <mergeCell ref="F7:F11"/>
    <mergeCell ref="H7:L7"/>
    <mergeCell ref="H8:H11"/>
    <mergeCell ref="I9:I11"/>
    <mergeCell ref="J9:J11"/>
    <mergeCell ref="K9:K11"/>
    <mergeCell ref="L9:L11"/>
    <mergeCell ref="B5:C5"/>
    <mergeCell ref="E42:F42"/>
    <mergeCell ref="E40:F40"/>
    <mergeCell ref="E12:E36"/>
    <mergeCell ref="F12:F20"/>
    <mergeCell ref="F22:F36"/>
  </mergeCells>
  <pageMargins left="0.25" right="0.25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42"/>
  <sheetViews>
    <sheetView topLeftCell="A28" zoomScale="115" zoomScaleNormal="115" workbookViewId="0">
      <selection activeCell="C39" sqref="C39:D41"/>
    </sheetView>
  </sheetViews>
  <sheetFormatPr defaultRowHeight="15"/>
  <cols>
    <col min="1" max="1" width="5" customWidth="1"/>
    <col min="2" max="2" width="6" customWidth="1"/>
    <col min="3" max="3" width="66.28515625" customWidth="1"/>
    <col min="4" max="4" width="22.140625" customWidth="1"/>
    <col min="5" max="5" width="18.28515625" customWidth="1"/>
    <col min="6" max="6" width="5.5703125" customWidth="1"/>
    <col min="7" max="7" width="12.7109375" customWidth="1"/>
    <col min="8" max="8" width="12.5703125" customWidth="1"/>
    <col min="9" max="9" width="12.140625" customWidth="1"/>
  </cols>
  <sheetData>
    <row r="2" spans="2:5" ht="18.75">
      <c r="C2" s="44" t="s">
        <v>99</v>
      </c>
    </row>
    <row r="4" spans="2:5" ht="18.75">
      <c r="B4" s="152" t="s">
        <v>57</v>
      </c>
      <c r="C4" s="152"/>
      <c r="D4" s="152"/>
      <c r="E4" s="152"/>
    </row>
    <row r="5" spans="2:5">
      <c r="B5" s="45"/>
      <c r="C5" s="46"/>
    </row>
    <row r="6" spans="2:5" ht="15.75" thickBot="1">
      <c r="B6" s="47"/>
      <c r="C6" s="48"/>
      <c r="E6" s="6" t="s">
        <v>58</v>
      </c>
    </row>
    <row r="7" spans="2:5" ht="53.25" thickTop="1" thickBot="1">
      <c r="B7" s="49" t="s">
        <v>59</v>
      </c>
      <c r="C7" s="50" t="s">
        <v>60</v>
      </c>
      <c r="D7" s="51" t="s">
        <v>61</v>
      </c>
      <c r="E7" s="51" t="s">
        <v>62</v>
      </c>
    </row>
    <row r="8" spans="2:5" ht="16.5" thickBot="1">
      <c r="B8" s="52" t="s">
        <v>6</v>
      </c>
      <c r="C8" s="53" t="s">
        <v>63</v>
      </c>
      <c r="D8" s="82">
        <f>D9+D14+D18</f>
        <v>355755076</v>
      </c>
      <c r="E8" s="82">
        <f>E9+E14+E18</f>
        <v>589036721</v>
      </c>
    </row>
    <row r="9" spans="2:5" ht="16.5" thickBot="1">
      <c r="B9" s="54">
        <v>1</v>
      </c>
      <c r="C9" s="55" t="s">
        <v>64</v>
      </c>
      <c r="D9" s="83">
        <f>D10+D11+D12+D13</f>
        <v>160244143</v>
      </c>
      <c r="E9" s="83">
        <f>E10+E11+E12+E13</f>
        <v>368496721</v>
      </c>
    </row>
    <row r="10" spans="2:5" ht="16.5" thickBot="1">
      <c r="B10" s="56" t="s">
        <v>65</v>
      </c>
      <c r="C10" s="57" t="s">
        <v>66</v>
      </c>
      <c r="D10" s="100">
        <v>64324635</v>
      </c>
      <c r="E10" s="99">
        <v>78600000</v>
      </c>
    </row>
    <row r="11" spans="2:5" ht="16.5" thickBot="1">
      <c r="B11" s="56" t="s">
        <v>67</v>
      </c>
      <c r="C11" s="57" t="s">
        <v>68</v>
      </c>
      <c r="D11" s="101"/>
      <c r="E11" s="101"/>
    </row>
    <row r="12" spans="2:5" ht="16.5" thickBot="1">
      <c r="B12" s="56" t="s">
        <v>69</v>
      </c>
      <c r="C12" s="57" t="s">
        <v>70</v>
      </c>
      <c r="D12" s="98">
        <v>10328689</v>
      </c>
      <c r="E12" s="97">
        <v>100000000</v>
      </c>
    </row>
    <row r="13" spans="2:5" ht="15.75">
      <c r="B13" s="58" t="s">
        <v>71</v>
      </c>
      <c r="C13" s="59" t="s">
        <v>72</v>
      </c>
      <c r="D13" s="85">
        <v>85590819</v>
      </c>
      <c r="E13" s="85">
        <v>189896721</v>
      </c>
    </row>
    <row r="14" spans="2:5" ht="15.75">
      <c r="B14" s="54">
        <v>2</v>
      </c>
      <c r="C14" s="55" t="s">
        <v>73</v>
      </c>
      <c r="D14" s="83">
        <f>D15+D16+D17</f>
        <v>152387386</v>
      </c>
      <c r="E14" s="83">
        <f>E15+E16+E17</f>
        <v>184140000</v>
      </c>
    </row>
    <row r="15" spans="2:5" ht="15.75">
      <c r="B15" s="56" t="s">
        <v>65</v>
      </c>
      <c r="C15" s="57" t="s">
        <v>74</v>
      </c>
      <c r="D15" s="101">
        <v>90000000</v>
      </c>
      <c r="E15" s="101">
        <v>100000000</v>
      </c>
    </row>
    <row r="16" spans="2:5" ht="15.75">
      <c r="B16" s="56" t="s">
        <v>67</v>
      </c>
      <c r="C16" s="57" t="s">
        <v>75</v>
      </c>
      <c r="D16" s="101">
        <v>62387386</v>
      </c>
      <c r="E16" s="102">
        <v>84140000</v>
      </c>
    </row>
    <row r="17" spans="2:5" ht="15.75">
      <c r="B17" s="56" t="s">
        <v>69</v>
      </c>
      <c r="C17" s="57" t="s">
        <v>76</v>
      </c>
      <c r="D17" s="101"/>
      <c r="E17" s="86"/>
    </row>
    <row r="18" spans="2:5" ht="15.75">
      <c r="B18" s="60">
        <v>3</v>
      </c>
      <c r="C18" s="61" t="s">
        <v>77</v>
      </c>
      <c r="D18" s="96">
        <f>D19+D20+D21+D22+E23</f>
        <v>43123547</v>
      </c>
      <c r="E18" s="96">
        <f>E19+E20+E21+E22+F23</f>
        <v>36400000</v>
      </c>
    </row>
    <row r="19" spans="2:5" ht="15.75">
      <c r="B19" s="56" t="s">
        <v>65</v>
      </c>
      <c r="C19" s="57" t="s">
        <v>78</v>
      </c>
      <c r="D19" s="94">
        <v>3673290</v>
      </c>
      <c r="E19" s="94">
        <v>6200000</v>
      </c>
    </row>
    <row r="20" spans="2:5" ht="15.75">
      <c r="B20" s="56" t="s">
        <v>67</v>
      </c>
      <c r="C20" s="57" t="s">
        <v>79</v>
      </c>
      <c r="D20" s="95">
        <v>22097657</v>
      </c>
      <c r="E20" s="95">
        <v>20000000</v>
      </c>
    </row>
    <row r="21" spans="2:5" ht="15.75">
      <c r="B21" s="56" t="s">
        <v>69</v>
      </c>
      <c r="C21" s="57" t="s">
        <v>80</v>
      </c>
      <c r="D21" s="95">
        <v>441017</v>
      </c>
      <c r="E21" s="95">
        <v>200000</v>
      </c>
    </row>
    <row r="22" spans="2:5" ht="15.75">
      <c r="B22" s="56" t="s">
        <v>71</v>
      </c>
      <c r="C22" s="57" t="s">
        <v>81</v>
      </c>
      <c r="D22" s="95">
        <v>16911583</v>
      </c>
      <c r="E22" s="95">
        <v>10000000</v>
      </c>
    </row>
    <row r="23" spans="2:5" ht="16.5" thickBot="1">
      <c r="B23" s="56" t="s">
        <v>82</v>
      </c>
      <c r="C23" s="57" t="s">
        <v>24</v>
      </c>
      <c r="D23" s="81"/>
      <c r="E23" s="81"/>
    </row>
    <row r="24" spans="2:5" ht="16.5" thickBot="1">
      <c r="B24" s="62" t="s">
        <v>7</v>
      </c>
      <c r="C24" s="63" t="s">
        <v>83</v>
      </c>
      <c r="D24" s="82">
        <f>D25+D30</f>
        <v>1044457328</v>
      </c>
      <c r="E24" s="82">
        <f>E25+E30</f>
        <v>1454876027</v>
      </c>
    </row>
    <row r="25" spans="2:5" ht="15.75">
      <c r="B25" s="64">
        <v>1</v>
      </c>
      <c r="C25" s="65" t="s">
        <v>25</v>
      </c>
      <c r="D25" s="83">
        <f>D26+D27+D28+D29</f>
        <v>860688142</v>
      </c>
      <c r="E25" s="83">
        <f>E26+E27+E28+E29</f>
        <v>1115903150</v>
      </c>
    </row>
    <row r="26" spans="2:5" ht="15.75">
      <c r="B26" s="66" t="s">
        <v>65</v>
      </c>
      <c r="C26" s="67" t="s">
        <v>84</v>
      </c>
      <c r="D26" s="84">
        <v>416693767</v>
      </c>
      <c r="E26" s="84">
        <v>473907272</v>
      </c>
    </row>
    <row r="27" spans="2:5" ht="15.75">
      <c r="B27" s="66" t="s">
        <v>67</v>
      </c>
      <c r="C27" s="67" t="s">
        <v>85</v>
      </c>
      <c r="D27" s="84">
        <v>69179298</v>
      </c>
      <c r="E27" s="84">
        <v>79332775</v>
      </c>
    </row>
    <row r="28" spans="2:5" ht="15.75">
      <c r="B28" s="66" t="s">
        <v>71</v>
      </c>
      <c r="C28" s="67" t="s">
        <v>86</v>
      </c>
      <c r="D28" s="84">
        <v>329934057</v>
      </c>
      <c r="E28" s="84">
        <v>524215834</v>
      </c>
    </row>
    <row r="29" spans="2:5" ht="15.75">
      <c r="B29" s="68" t="s">
        <v>82</v>
      </c>
      <c r="C29" s="69" t="s">
        <v>87</v>
      </c>
      <c r="D29" s="85">
        <f>37212522+7668498</f>
        <v>44881020</v>
      </c>
      <c r="E29" s="85">
        <f>30658671+7788598</f>
        <v>38447269</v>
      </c>
    </row>
    <row r="30" spans="2:5" ht="15.75">
      <c r="B30" s="70">
        <v>2</v>
      </c>
      <c r="C30" s="71" t="s">
        <v>26</v>
      </c>
      <c r="D30" s="88">
        <v>183769186</v>
      </c>
      <c r="E30" s="88">
        <v>338972877</v>
      </c>
    </row>
    <row r="31" spans="2:5" ht="15.75">
      <c r="B31" s="72">
        <v>3</v>
      </c>
      <c r="C31" s="73" t="s">
        <v>88</v>
      </c>
      <c r="D31" s="87">
        <f>D32+D33+D34+D35+D36+D37</f>
        <v>1044457328</v>
      </c>
      <c r="E31" s="87">
        <f>E32+E33+E34+E35+E36+E37</f>
        <v>1454876027</v>
      </c>
    </row>
    <row r="32" spans="2:5" ht="15.75">
      <c r="B32" s="74" t="s">
        <v>65</v>
      </c>
      <c r="C32" s="75" t="s">
        <v>89</v>
      </c>
      <c r="D32" s="84">
        <v>386550717</v>
      </c>
      <c r="E32" s="84">
        <v>655156900</v>
      </c>
    </row>
    <row r="33" spans="2:8" ht="15.75">
      <c r="B33" s="74" t="s">
        <v>67</v>
      </c>
      <c r="C33" s="75" t="s">
        <v>90</v>
      </c>
      <c r="D33" s="84">
        <v>458777174</v>
      </c>
      <c r="E33" s="84">
        <v>568140261</v>
      </c>
      <c r="H33" s="104"/>
    </row>
    <row r="34" spans="2:8" ht="15.75">
      <c r="B34" s="74" t="s">
        <v>69</v>
      </c>
      <c r="C34" s="75" t="s">
        <v>91</v>
      </c>
      <c r="D34" s="84">
        <v>198565406</v>
      </c>
      <c r="E34" s="84">
        <v>230678866</v>
      </c>
    </row>
    <row r="35" spans="2:8" ht="15.75">
      <c r="B35" s="74" t="s">
        <v>71</v>
      </c>
      <c r="C35" s="75" t="s">
        <v>92</v>
      </c>
      <c r="D35" s="84"/>
      <c r="E35" s="84"/>
    </row>
    <row r="36" spans="2:8" ht="15.75">
      <c r="B36" s="74" t="s">
        <v>93</v>
      </c>
      <c r="C36" s="75" t="s">
        <v>94</v>
      </c>
      <c r="D36" s="80"/>
      <c r="E36" s="80"/>
    </row>
    <row r="37" spans="2:8" ht="16.5" thickBot="1">
      <c r="B37" s="76" t="s">
        <v>95</v>
      </c>
      <c r="C37" s="77" t="s">
        <v>96</v>
      </c>
      <c r="D37" s="103">
        <v>564031</v>
      </c>
      <c r="E37" s="103">
        <v>900000</v>
      </c>
    </row>
    <row r="38" spans="2:8" ht="15.75" thickTop="1"/>
    <row r="39" spans="2:8" ht="15.75">
      <c r="C39" s="79" t="s">
        <v>11</v>
      </c>
      <c r="D39" s="107" t="s">
        <v>12</v>
      </c>
      <c r="E39" s="107"/>
    </row>
    <row r="40" spans="2:8" ht="15.75">
      <c r="C40" s="106"/>
      <c r="D40" s="79"/>
      <c r="E40" s="79"/>
    </row>
    <row r="41" spans="2:8" ht="15.75">
      <c r="C41" s="106" t="s">
        <v>115</v>
      </c>
      <c r="D41" s="106" t="s">
        <v>116</v>
      </c>
      <c r="E41" s="106"/>
    </row>
    <row r="42" spans="2:8" ht="15.75">
      <c r="C42" s="5"/>
      <c r="D42" s="4"/>
      <c r="E42" s="4"/>
      <c r="F42" s="4"/>
    </row>
  </sheetData>
  <mergeCells count="1">
    <mergeCell ref="B4:E4"/>
  </mergeCells>
  <pageMargins left="0.25" right="0.25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5"/>
  <sheetViews>
    <sheetView tabSelected="1" workbookViewId="0">
      <selection activeCell="B2" sqref="B2:I15"/>
    </sheetView>
  </sheetViews>
  <sheetFormatPr defaultRowHeight="15"/>
  <cols>
    <col min="1" max="1" width="14" customWidth="1"/>
    <col min="2" max="2" width="5.85546875" customWidth="1"/>
    <col min="3" max="3" width="24.7109375" customWidth="1"/>
    <col min="4" max="4" width="15.5703125" customWidth="1"/>
    <col min="5" max="7" width="14.140625" customWidth="1"/>
    <col min="8" max="8" width="13.28515625" customWidth="1"/>
    <col min="9" max="9" width="29" customWidth="1"/>
  </cols>
  <sheetData>
    <row r="2" spans="1:9" ht="16.5">
      <c r="C2" s="108" t="s">
        <v>103</v>
      </c>
    </row>
    <row r="3" spans="1:9" ht="16.5" customHeight="1">
      <c r="B3" s="109"/>
      <c r="D3" s="109"/>
    </row>
    <row r="4" spans="1:9" ht="16.5" customHeight="1">
      <c r="C4" s="109" t="s">
        <v>104</v>
      </c>
      <c r="D4" s="109"/>
    </row>
    <row r="5" spans="1:9" ht="16.5" customHeight="1">
      <c r="B5" s="109"/>
      <c r="D5" s="109"/>
    </row>
    <row r="6" spans="1:9" ht="16.5" customHeight="1">
      <c r="B6" s="109"/>
      <c r="D6" s="109"/>
    </row>
    <row r="7" spans="1:9" ht="16.5" customHeight="1">
      <c r="B7" s="109"/>
      <c r="D7" s="109"/>
    </row>
    <row r="8" spans="1:9" ht="33.75" customHeight="1" thickBot="1">
      <c r="E8" s="153" t="s">
        <v>105</v>
      </c>
      <c r="F8" s="154"/>
      <c r="G8" s="155"/>
      <c r="H8" s="105"/>
    </row>
    <row r="9" spans="1:9" ht="51" customHeight="1" thickTop="1" thickBot="1">
      <c r="A9" s="110"/>
      <c r="B9" s="111" t="s">
        <v>59</v>
      </c>
      <c r="C9" s="112" t="s">
        <v>106</v>
      </c>
      <c r="D9" s="113" t="s">
        <v>112</v>
      </c>
      <c r="E9" s="114" t="s">
        <v>107</v>
      </c>
      <c r="F9" s="114" t="s">
        <v>108</v>
      </c>
      <c r="G9" s="114" t="s">
        <v>113</v>
      </c>
      <c r="H9" s="115" t="s">
        <v>109</v>
      </c>
      <c r="I9" s="115" t="s">
        <v>110</v>
      </c>
    </row>
    <row r="10" spans="1:9" ht="106.5" thickTop="1" thickBot="1">
      <c r="A10" s="116"/>
      <c r="B10" s="117"/>
      <c r="C10" s="118" t="s">
        <v>111</v>
      </c>
      <c r="D10" s="119">
        <v>322613242</v>
      </c>
      <c r="E10" s="120">
        <v>40000000</v>
      </c>
      <c r="F10" s="121">
        <v>50000000</v>
      </c>
      <c r="G10" s="121">
        <v>60000000</v>
      </c>
      <c r="H10" s="122">
        <f>D10-(E10+F10+G10)</f>
        <v>172613242</v>
      </c>
      <c r="I10" s="124" t="s">
        <v>114</v>
      </c>
    </row>
    <row r="11" spans="1:9" ht="15.75" thickTop="1"/>
    <row r="13" spans="1:9" ht="15.75">
      <c r="C13" s="123"/>
      <c r="D13" s="79" t="s">
        <v>11</v>
      </c>
      <c r="G13" s="107" t="s">
        <v>12</v>
      </c>
    </row>
    <row r="14" spans="1:9" ht="15.75">
      <c r="C14" s="5"/>
      <c r="D14" s="106"/>
      <c r="G14" s="79"/>
    </row>
    <row r="15" spans="1:9" ht="15.75">
      <c r="D15" s="106" t="s">
        <v>115</v>
      </c>
      <c r="G15" s="106" t="s">
        <v>116</v>
      </c>
    </row>
  </sheetData>
  <mergeCells count="1">
    <mergeCell ref="E8:G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Identifikimi i Det Prapambetura</vt:lpstr>
      <vt:lpstr>Tregusesit mujore te NJVQV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 Frroku</dc:creator>
  <cp:lastModifiedBy>Irsa Xhani</cp:lastModifiedBy>
  <cp:lastPrinted>2022-02-17T08:39:58Z</cp:lastPrinted>
  <dcterms:created xsi:type="dcterms:W3CDTF">2018-09-18T08:07:58Z</dcterms:created>
  <dcterms:modified xsi:type="dcterms:W3CDTF">2022-02-17T08:41:47Z</dcterms:modified>
</cp:coreProperties>
</file>